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ea\Sanea\bnrm\bnrm\"/>
    </mc:Choice>
  </mc:AlternateContent>
  <bookViews>
    <workbookView xWindow="360" yWindow="300" windowWidth="11340" windowHeight="6105" activeTab="4"/>
  </bookViews>
  <sheets>
    <sheet name="2011" sheetId="1" r:id="rId1"/>
    <sheet name="2012" sheetId="2" r:id="rId2"/>
    <sheet name="2013" sheetId="3" r:id="rId3"/>
    <sheet name="2014" sheetId="4" r:id="rId4"/>
    <sheet name="2015" sheetId="5" r:id="rId5"/>
  </sheets>
  <calcPr calcId="162913"/>
</workbook>
</file>

<file path=xl/calcChain.xml><?xml version="1.0" encoding="utf-8"?>
<calcChain xmlns="http://schemas.openxmlformats.org/spreadsheetml/2006/main">
  <c r="I45" i="4" l="1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9" i="4"/>
  <c r="I8" i="4"/>
  <c r="I6" i="4"/>
  <c r="I5" i="4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9" i="3"/>
  <c r="I8" i="3"/>
  <c r="I6" i="3"/>
  <c r="I5" i="3"/>
  <c r="I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9" i="2"/>
  <c r="I8" i="2"/>
  <c r="I6" i="2"/>
  <c r="I45" i="1"/>
  <c r="I46" i="1"/>
  <c r="I7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6" i="1"/>
  <c r="H7" i="5"/>
  <c r="H9" i="5"/>
  <c r="H10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6" i="5"/>
  <c r="H11" i="3"/>
  <c r="H12" i="3"/>
  <c r="G5" i="3"/>
  <c r="G6" i="3"/>
  <c r="H5" i="3"/>
  <c r="H6" i="3"/>
  <c r="E8" i="5"/>
  <c r="E11" i="5"/>
  <c r="E46" i="5"/>
  <c r="E47" i="5"/>
  <c r="C46" i="5"/>
  <c r="D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D11" i="5"/>
  <c r="C11" i="5"/>
  <c r="C47" i="5" s="1"/>
  <c r="G10" i="5"/>
  <c r="F10" i="5"/>
  <c r="G9" i="5"/>
  <c r="F9" i="5"/>
  <c r="D8" i="5"/>
  <c r="H8" i="5" s="1"/>
  <c r="C8" i="5"/>
  <c r="G7" i="5"/>
  <c r="F7" i="5"/>
  <c r="G6" i="5"/>
  <c r="F6" i="5"/>
  <c r="H8" i="4"/>
  <c r="H9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5" i="4"/>
  <c r="G6" i="4"/>
  <c r="G8" i="4"/>
  <c r="G9" i="4"/>
  <c r="H5" i="4"/>
  <c r="H6" i="4"/>
  <c r="F45" i="4"/>
  <c r="H45" i="4"/>
  <c r="E45" i="4"/>
  <c r="D45" i="4"/>
  <c r="C45" i="4"/>
  <c r="G45" i="4" s="1"/>
  <c r="F10" i="4"/>
  <c r="H10" i="4" s="1"/>
  <c r="E10" i="4"/>
  <c r="D10" i="4"/>
  <c r="I10" i="4" s="1"/>
  <c r="C10" i="4"/>
  <c r="F7" i="4"/>
  <c r="G7" i="4" s="1"/>
  <c r="E7" i="4"/>
  <c r="D7" i="4"/>
  <c r="D46" i="4" s="1"/>
  <c r="I46" i="4" s="1"/>
  <c r="C7" i="4"/>
  <c r="C46" i="4" s="1"/>
  <c r="C46" i="2"/>
  <c r="G46" i="2"/>
  <c r="D10" i="3"/>
  <c r="I10" i="3" s="1"/>
  <c r="E10" i="3"/>
  <c r="E46" i="3" s="1"/>
  <c r="F10" i="3"/>
  <c r="H10" i="3" s="1"/>
  <c r="C10" i="3"/>
  <c r="C45" i="3"/>
  <c r="D45" i="3"/>
  <c r="I45" i="3" s="1"/>
  <c r="E45" i="3"/>
  <c r="F45" i="3"/>
  <c r="G45" i="3" s="1"/>
  <c r="C7" i="3"/>
  <c r="G7" i="3" s="1"/>
  <c r="C46" i="3"/>
  <c r="F7" i="3"/>
  <c r="F46" i="3"/>
  <c r="G46" i="3" s="1"/>
  <c r="D7" i="3"/>
  <c r="I7" i="3" s="1"/>
  <c r="E7" i="3"/>
  <c r="H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G12" i="3"/>
  <c r="G11" i="3"/>
  <c r="G10" i="3"/>
  <c r="H9" i="3"/>
  <c r="G9" i="3"/>
  <c r="H8" i="3"/>
  <c r="G8" i="3"/>
  <c r="E47" i="1"/>
  <c r="F47" i="1"/>
  <c r="G47" i="1" s="1"/>
  <c r="E45" i="2"/>
  <c r="E7" i="2"/>
  <c r="E46" i="2" s="1"/>
  <c r="E10" i="2"/>
  <c r="F45" i="2"/>
  <c r="H45" i="2" s="1"/>
  <c r="F7" i="2"/>
  <c r="H7" i="2" s="1"/>
  <c r="F46" i="2"/>
  <c r="H46" i="2" s="1"/>
  <c r="F10" i="2"/>
  <c r="G42" i="2"/>
  <c r="D45" i="2"/>
  <c r="I45" i="2"/>
  <c r="G45" i="2"/>
  <c r="G6" i="2"/>
  <c r="H6" i="2"/>
  <c r="G5" i="2"/>
  <c r="H5" i="2"/>
  <c r="H8" i="2"/>
  <c r="H9" i="2"/>
  <c r="G8" i="2"/>
  <c r="G9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D7" i="2"/>
  <c r="I7" i="2"/>
  <c r="D46" i="2"/>
  <c r="I46" i="2"/>
  <c r="D10" i="2"/>
  <c r="I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H10" i="2"/>
  <c r="G10" i="2"/>
  <c r="G7" i="2"/>
  <c r="E8" i="1"/>
  <c r="E48" i="1" s="1"/>
  <c r="F8" i="1"/>
  <c r="G46" i="1"/>
  <c r="E11" i="1"/>
  <c r="F11" i="1"/>
  <c r="H11" i="1" s="1"/>
  <c r="H7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6" i="1"/>
  <c r="G7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6" i="1"/>
  <c r="D47" i="1"/>
  <c r="I47" i="1" s="1"/>
  <c r="C47" i="1"/>
  <c r="C8" i="1"/>
  <c r="C48" i="1" s="1"/>
  <c r="G8" i="1"/>
  <c r="D8" i="1"/>
  <c r="D48" i="1" s="1"/>
  <c r="I48" i="1" s="1"/>
  <c r="C11" i="1"/>
  <c r="G11" i="1"/>
  <c r="D11" i="1"/>
  <c r="I11" i="1" s="1"/>
  <c r="H7" i="4"/>
  <c r="H8" i="1"/>
  <c r="E46" i="4"/>
  <c r="G10" i="4"/>
  <c r="G11" i="5"/>
  <c r="D47" i="5"/>
  <c r="H47" i="5" s="1"/>
  <c r="G46" i="5"/>
  <c r="F8" i="5"/>
  <c r="F11" i="5"/>
  <c r="F46" i="5"/>
  <c r="G8" i="5"/>
  <c r="G47" i="5"/>
  <c r="F47" i="5" l="1"/>
  <c r="F46" i="4"/>
  <c r="F48" i="1"/>
  <c r="I8" i="1"/>
  <c r="I7" i="4"/>
  <c r="H11" i="5"/>
  <c r="H47" i="1"/>
  <c r="H7" i="3"/>
  <c r="D46" i="3"/>
  <c r="G48" i="1" l="1"/>
  <c r="H48" i="1"/>
  <c r="G46" i="4"/>
  <c r="H46" i="4"/>
  <c r="H46" i="3"/>
  <c r="I46" i="3"/>
</calcChain>
</file>

<file path=xl/sharedStrings.xml><?xml version="1.0" encoding="utf-8"?>
<sst xmlns="http://schemas.openxmlformats.org/spreadsheetml/2006/main" count="285" uniqueCount="68">
  <si>
    <t>Unitatea administrativ-teritorială</t>
  </si>
  <si>
    <t>Biblioteca Naţională a RM</t>
  </si>
  <si>
    <t>Biblioteca Naţională pentru Copii "I.Creangă"</t>
  </si>
  <si>
    <t>Total biblioteci naţionale</t>
  </si>
  <si>
    <t>Municipiul Chişinău</t>
  </si>
  <si>
    <t>Municipiul Bălţi</t>
  </si>
  <si>
    <t>Total biblioteci municipale:</t>
  </si>
  <si>
    <t xml:space="preserve">Anenii Noi </t>
  </si>
  <si>
    <t>Basarabeasca</t>
  </si>
  <si>
    <t>Briceni</t>
  </si>
  <si>
    <t>Cahul</t>
  </si>
  <si>
    <t>Cantemir</t>
  </si>
  <si>
    <t>Călăraşi</t>
  </si>
  <si>
    <t>Căuşeni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</si>
  <si>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</si>
  <si>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</si>
  <si>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</si>
  <si>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</si>
  <si>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</si>
  <si>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</si>
  <si>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</si>
  <si>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</si>
  <si>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</si>
  <si>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Hânceşti</t>
  </si>
  <si>
    <t>Ialoveni</t>
  </si>
  <si>
    <t>Leova</t>
  </si>
  <si>
    <t>Nisporeni</t>
  </si>
  <si>
    <t>Ocniţa</t>
  </si>
  <si>
    <t>Orhei</t>
  </si>
  <si>
    <t>Rezina</t>
  </si>
  <si>
    <t>Râşcani</t>
  </si>
  <si>
    <t>Sângerei</t>
  </si>
  <si>
    <t>Soroca</t>
  </si>
  <si>
    <t>Străşeni</t>
  </si>
  <si>
    <t>Şoldăneşti</t>
  </si>
  <si>
    <t>Ştefan Vodă</t>
  </si>
  <si>
    <t>Taraclia</t>
  </si>
  <si>
    <t>Teleneşti</t>
  </si>
  <si>
    <t>Ungheni</t>
  </si>
  <si>
    <t>Municipiul Chişinău (sate)</t>
  </si>
  <si>
    <t>Municipiul Bălţi (sate)</t>
  </si>
  <si>
    <t>Total: biblioteci publice raionale/orăşeneşti/săteşti</t>
  </si>
  <si>
    <t>TOTAL biblioteci publice</t>
  </si>
  <si>
    <t>colecţii în limba de stat cu grafia</t>
  </si>
  <si>
    <t>% publicaţiilor în limba de stat cu grafie latină din numărul total de colecţii</t>
  </si>
  <si>
    <t>% publicaţiilor în limba de stat cu grafie latină din numărul total de colecţii în limba de stat</t>
  </si>
  <si>
    <t>chirilică</t>
  </si>
  <si>
    <t>latină</t>
  </si>
  <si>
    <t>% publicaţiilor în limba de stat cu grafie latină din nr. total de documente.% publicaţiilor în limba de stat cu grafie latină din numărul total de publicaţii în limba de stat</t>
  </si>
  <si>
    <t>* informaţia nu a fost prezentată</t>
  </si>
  <si>
    <r>
      <t xml:space="preserve">UTA </t>
    </r>
    <r>
      <rPr>
        <sz val="10"/>
        <rFont val="Times New Roman"/>
        <family val="1"/>
        <charset val="238"/>
      </rPr>
      <t>Găgăuzia</t>
    </r>
  </si>
  <si>
    <t>Nr.</t>
  </si>
  <si>
    <t>din care în limba de stat (mii, u. m.)</t>
  </si>
  <si>
    <t>Total colecţii (mii, u. m.)</t>
  </si>
  <si>
    <t>** % total este calculat fără situaţiile statistice ale bibliotecilor publice din spaţiul rural din mun. Chişinău şi Bălţi</t>
  </si>
  <si>
    <r>
      <t xml:space="preserve">Asigurarea bibliotecilor publice din RM cu publicaţii în limba de stat cu grafie latină </t>
    </r>
    <r>
      <rPr>
        <b/>
        <sz val="11"/>
        <rFont val="Times New Roman"/>
        <family val="1"/>
        <charset val="238"/>
      </rPr>
      <t>(2011)</t>
    </r>
  </si>
  <si>
    <t>*</t>
  </si>
  <si>
    <t xml:space="preserve"> </t>
  </si>
  <si>
    <r>
      <t xml:space="preserve">Asigurarea bibliotecilor publice din RM cu publicaţii în limba de stat cu grafie latină </t>
    </r>
    <r>
      <rPr>
        <b/>
        <sz val="11"/>
        <rFont val="Times New Roman"/>
        <family val="1"/>
        <charset val="238"/>
      </rPr>
      <t>(2012)</t>
    </r>
  </si>
  <si>
    <t>Municipiul Bălţi (inclusiv sate)</t>
  </si>
  <si>
    <r>
      <t xml:space="preserve">UTA </t>
    </r>
    <r>
      <rPr>
        <sz val="9"/>
        <rFont val="Times New Roman"/>
        <family val="1"/>
        <charset val="238"/>
      </rPr>
      <t>Găgăuzia</t>
    </r>
  </si>
  <si>
    <t xml:space="preserve">** % total este calculat fără situaţiile statistice ale bibliotecilor publice din spaţiul rural din mun. Chişinău </t>
  </si>
  <si>
    <r>
      <t xml:space="preserve">Asigurarea bibliotecilor publice din RM cu publicaţii în limba de stat cu grafie latină </t>
    </r>
    <r>
      <rPr>
        <b/>
        <sz val="11"/>
        <rFont val="Times New Roman"/>
        <family val="1"/>
        <charset val="238"/>
      </rPr>
      <t>(2013)</t>
    </r>
  </si>
  <si>
    <r>
      <t xml:space="preserve">Asigurarea bibliotecilor publice din RM cu publicaţii în limba de stat cu grafie latină </t>
    </r>
    <r>
      <rPr>
        <b/>
        <sz val="11"/>
        <rFont val="Times New Roman"/>
        <family val="1"/>
        <charset val="238"/>
      </rPr>
      <t>(2014)</t>
    </r>
  </si>
  <si>
    <t>UTA Găgăuzia</t>
  </si>
  <si>
    <t>colecții în limba de stat cu grafie latină</t>
  </si>
  <si>
    <r>
      <t xml:space="preserve">Asigurarea bibliotecilor publice din RM cu publicaţii în limba de stat cu grafie latină </t>
    </r>
    <r>
      <rPr>
        <b/>
        <sz val="11"/>
        <rFont val="Times New Roman"/>
        <family val="1"/>
        <charset val="238"/>
      </rPr>
      <t>(2015)</t>
    </r>
  </si>
  <si>
    <t>% publicaţiilor în limba de stat din numărul total de colecţii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</si>
</sst>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2" formatCode="0.0"/>
    <numFmt numFmtId="195" formatCode="0.0%"/>
    <numFmt numFmtId="196" formatCode="#,##0.0"/>
  </numFmts>
  <fonts count="57" x14ac:knownFonts="1">
    <font>
      <sz val="10"/>
      <name val="Arial"/>
      <charset val="238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 Cyr"/>
      <family val="2"/>
      <charset val="204"/>
    </font>
    <font>
      <b/>
      <sz val="10"/>
      <color indexed="12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9"/>
      <name val="Times New Roman"/>
      <family val="1"/>
    </font>
    <font>
      <sz val="9"/>
      <name val="Arial"/>
      <family val="2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38"/>
    </font>
    <font>
      <sz val="9"/>
      <color indexed="8"/>
      <name val="Arial"/>
      <family val="2"/>
    </font>
    <font>
      <sz val="9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38"/>
    </font>
    <font>
      <b/>
      <sz val="9"/>
      <color indexed="10"/>
      <name val="Times New Roman"/>
      <family val="1"/>
      <charset val="204"/>
    </font>
    <font>
      <sz val="9"/>
      <name val="Arial"/>
      <family val="2"/>
      <charset val="204"/>
    </font>
    <font>
      <sz val="14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38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1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70C0"/>
      <name val="Times New Roman"/>
      <family val="1"/>
    </font>
    <font>
      <b/>
      <sz val="12"/>
      <color rgb="FF0070C0"/>
      <name val="Arial"/>
      <family val="2"/>
      <charset val="204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0070C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2" fillId="0" borderId="0"/>
  </cellStyleXfs>
  <cellXfs count="197">
    <xf numFmtId="0" fontId="0" fillId="0" borderId="0" xfId="0"/>
    <xf numFmtId="0" fontId="4" fillId="0" borderId="1" xfId="0" applyFont="1" applyBorder="1" applyAlignment="1">
      <alignment horizontal="right" vertical="center"/>
    </xf>
    <xf numFmtId="0" fontId="2" fillId="0" borderId="2" xfId="0" applyFont="1" applyBorder="1"/>
    <xf numFmtId="0" fontId="5" fillId="2" borderId="3" xfId="0" applyFont="1" applyFill="1" applyBorder="1" applyAlignment="1">
      <alignment horizontal="left" vertical="center" wrapText="1"/>
    </xf>
    <xf numFmtId="0" fontId="0" fillId="0" borderId="2" xfId="0" applyBorder="1"/>
    <xf numFmtId="0" fontId="12" fillId="0" borderId="2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3" fillId="2" borderId="5" xfId="0" applyFont="1" applyFill="1" applyBorder="1" applyAlignment="1">
      <alignment horizontal="left" vertical="center" wrapText="1"/>
    </xf>
    <xf numFmtId="0" fontId="1" fillId="0" borderId="2" xfId="0" applyFont="1" applyBorder="1"/>
    <xf numFmtId="0" fontId="13" fillId="2" borderId="5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0" fontId="3" fillId="0" borderId="2" xfId="0" applyFont="1" applyBorder="1"/>
    <xf numFmtId="0" fontId="11" fillId="0" borderId="2" xfId="0" applyFont="1" applyBorder="1"/>
    <xf numFmtId="0" fontId="10" fillId="0" borderId="6" xfId="0" applyFont="1" applyBorder="1"/>
    <xf numFmtId="0" fontId="10" fillId="0" borderId="5" xfId="0" applyFont="1" applyBorder="1"/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10" fontId="16" fillId="0" borderId="7" xfId="0" applyNumberFormat="1" applyFont="1" applyFill="1" applyBorder="1" applyAlignment="1">
      <alignment horizontal="center" vertical="center"/>
    </xf>
    <xf numFmtId="10" fontId="16" fillId="0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192" fontId="16" fillId="0" borderId="8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2" xfId="0" applyFont="1" applyBorder="1"/>
    <xf numFmtId="0" fontId="20" fillId="0" borderId="2" xfId="0" applyFont="1" applyBorder="1"/>
    <xf numFmtId="0" fontId="15" fillId="0" borderId="2" xfId="0" applyFont="1" applyBorder="1"/>
    <xf numFmtId="0" fontId="21" fillId="0" borderId="2" xfId="0" applyFont="1" applyBorder="1"/>
    <xf numFmtId="0" fontId="22" fillId="0" borderId="0" xfId="0" applyFont="1"/>
    <xf numFmtId="195" fontId="16" fillId="0" borderId="7" xfId="0" applyNumberFormat="1" applyFont="1" applyFill="1" applyBorder="1" applyAlignment="1">
      <alignment horizontal="center" vertical="center"/>
    </xf>
    <xf numFmtId="195" fontId="16" fillId="0" borderId="2" xfId="0" applyNumberFormat="1" applyFont="1" applyFill="1" applyBorder="1" applyAlignment="1">
      <alignment horizontal="center" vertical="center"/>
    </xf>
    <xf numFmtId="195" fontId="0" fillId="0" borderId="0" xfId="0" applyNumberFormat="1"/>
    <xf numFmtId="192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195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192" fontId="28" fillId="0" borderId="2" xfId="0" applyNumberFormat="1" applyFont="1" applyFill="1" applyBorder="1" applyAlignment="1" applyProtection="1">
      <alignment horizontal="center" vertical="center"/>
    </xf>
    <xf numFmtId="192" fontId="29" fillId="0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195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192" fontId="24" fillId="2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31" fillId="0" borderId="2" xfId="0" applyFont="1" applyBorder="1" applyAlignment="1">
      <alignment wrapText="1"/>
    </xf>
    <xf numFmtId="0" fontId="32" fillId="0" borderId="2" xfId="0" applyFont="1" applyFill="1" applyBorder="1" applyAlignment="1">
      <alignment horizontal="center" vertical="center"/>
    </xf>
    <xf numFmtId="195" fontId="32" fillId="0" borderId="2" xfId="0" applyNumberFormat="1" applyFont="1" applyFill="1" applyBorder="1" applyAlignment="1">
      <alignment horizontal="center" vertical="center"/>
    </xf>
    <xf numFmtId="0" fontId="33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92" fontId="26" fillId="0" borderId="2" xfId="0" applyNumberFormat="1" applyFont="1" applyFill="1" applyBorder="1" applyAlignment="1" applyProtection="1">
      <alignment horizontal="center" vertical="center"/>
    </xf>
    <xf numFmtId="192" fontId="25" fillId="0" borderId="2" xfId="0" applyNumberFormat="1" applyFont="1" applyBorder="1" applyAlignment="1">
      <alignment horizontal="center" vertical="center"/>
    </xf>
    <xf numFmtId="192" fontId="25" fillId="0" borderId="2" xfId="0" applyNumberFormat="1" applyFont="1" applyFill="1" applyBorder="1" applyAlignment="1">
      <alignment horizontal="center" vertical="center"/>
    </xf>
    <xf numFmtId="192" fontId="25" fillId="0" borderId="2" xfId="0" applyNumberFormat="1" applyFont="1" applyFill="1" applyBorder="1" applyAlignment="1">
      <alignment horizontal="center"/>
    </xf>
    <xf numFmtId="192" fontId="29" fillId="2" borderId="2" xfId="0" applyNumberFormat="1" applyFont="1" applyFill="1" applyBorder="1" applyAlignment="1">
      <alignment horizontal="center" vertical="center"/>
    </xf>
    <xf numFmtId="192" fontId="26" fillId="0" borderId="2" xfId="0" applyNumberFormat="1" applyFont="1" applyFill="1" applyBorder="1" applyAlignment="1">
      <alignment horizontal="center"/>
    </xf>
    <xf numFmtId="192" fontId="26" fillId="0" borderId="2" xfId="0" applyNumberFormat="1" applyFont="1" applyBorder="1" applyAlignment="1">
      <alignment horizontal="center"/>
    </xf>
    <xf numFmtId="192" fontId="26" fillId="2" borderId="2" xfId="0" applyNumberFormat="1" applyFont="1" applyFill="1" applyBorder="1" applyAlignment="1">
      <alignment horizontal="center"/>
    </xf>
    <xf numFmtId="192" fontId="32" fillId="0" borderId="2" xfId="0" applyNumberFormat="1" applyFont="1" applyFill="1" applyBorder="1" applyAlignment="1">
      <alignment horizontal="center" vertical="center"/>
    </xf>
    <xf numFmtId="0" fontId="43" fillId="0" borderId="0" xfId="0" applyFont="1"/>
    <xf numFmtId="1" fontId="0" fillId="0" borderId="0" xfId="0" applyNumberFormat="1"/>
    <xf numFmtId="196" fontId="0" fillId="0" borderId="0" xfId="0" applyNumberFormat="1"/>
    <xf numFmtId="196" fontId="34" fillId="0" borderId="0" xfId="0" applyNumberFormat="1" applyFont="1"/>
    <xf numFmtId="196" fontId="44" fillId="0" borderId="0" xfId="0" applyNumberFormat="1" applyFont="1"/>
    <xf numFmtId="192" fontId="45" fillId="0" borderId="2" xfId="0" applyNumberFormat="1" applyFont="1" applyFill="1" applyBorder="1" applyAlignment="1" applyProtection="1">
      <alignment horizontal="center" vertical="center"/>
    </xf>
    <xf numFmtId="192" fontId="45" fillId="0" borderId="2" xfId="0" applyNumberFormat="1" applyFont="1" applyBorder="1" applyAlignment="1">
      <alignment horizontal="center" vertical="center"/>
    </xf>
    <xf numFmtId="195" fontId="17" fillId="0" borderId="7" xfId="0" applyNumberFormat="1" applyFont="1" applyFill="1" applyBorder="1" applyAlignment="1">
      <alignment horizontal="center" vertical="center"/>
    </xf>
    <xf numFmtId="195" fontId="17" fillId="0" borderId="2" xfId="0" applyNumberFormat="1" applyFont="1" applyFill="1" applyBorder="1" applyAlignment="1">
      <alignment horizontal="center" vertical="center"/>
    </xf>
    <xf numFmtId="192" fontId="36" fillId="0" borderId="2" xfId="0" applyNumberFormat="1" applyFont="1" applyFill="1" applyBorder="1" applyAlignment="1" applyProtection="1">
      <alignment horizontal="center" vertical="center"/>
    </xf>
    <xf numFmtId="192" fontId="15" fillId="0" borderId="2" xfId="0" applyNumberFormat="1" applyFont="1" applyFill="1" applyBorder="1" applyAlignment="1">
      <alignment horizontal="center" vertical="center"/>
    </xf>
    <xf numFmtId="192" fontId="17" fillId="0" borderId="7" xfId="0" applyNumberFormat="1" applyFont="1" applyFill="1" applyBorder="1" applyAlignment="1" applyProtection="1">
      <alignment horizontal="center" vertical="center"/>
    </xf>
    <xf numFmtId="192" fontId="15" fillId="0" borderId="2" xfId="0" applyNumberFormat="1" applyFont="1" applyFill="1" applyBorder="1" applyAlignment="1">
      <alignment horizontal="center"/>
    </xf>
    <xf numFmtId="192" fontId="17" fillId="0" borderId="2" xfId="0" applyNumberFormat="1" applyFont="1" applyFill="1" applyBorder="1" applyAlignment="1" applyProtection="1">
      <alignment horizontal="center" vertical="center"/>
    </xf>
    <xf numFmtId="192" fontId="35" fillId="2" borderId="2" xfId="0" applyNumberFormat="1" applyFont="1" applyFill="1" applyBorder="1" applyAlignment="1">
      <alignment horizontal="center" vertical="center"/>
    </xf>
    <xf numFmtId="192" fontId="37" fillId="0" borderId="2" xfId="0" applyNumberFormat="1" applyFont="1" applyFill="1" applyBorder="1" applyAlignment="1" applyProtection="1">
      <alignment horizontal="center" vertical="center"/>
    </xf>
    <xf numFmtId="192" fontId="38" fillId="0" borderId="2" xfId="0" applyNumberFormat="1" applyFont="1" applyFill="1" applyBorder="1" applyAlignment="1">
      <alignment horizontal="center"/>
    </xf>
    <xf numFmtId="195" fontId="38" fillId="0" borderId="7" xfId="0" applyNumberFormat="1" applyFont="1" applyFill="1" applyBorder="1" applyAlignment="1">
      <alignment horizontal="center" vertical="center"/>
    </xf>
    <xf numFmtId="195" fontId="38" fillId="0" borderId="2" xfId="0" applyNumberFormat="1" applyFont="1" applyFill="1" applyBorder="1" applyAlignment="1">
      <alignment horizontal="center" vertical="center"/>
    </xf>
    <xf numFmtId="192" fontId="38" fillId="0" borderId="8" xfId="0" applyNumberFormat="1" applyFont="1" applyFill="1" applyBorder="1" applyAlignment="1">
      <alignment horizontal="center"/>
    </xf>
    <xf numFmtId="192" fontId="38" fillId="2" borderId="2" xfId="0" applyNumberFormat="1" applyFont="1" applyFill="1" applyBorder="1" applyAlignment="1">
      <alignment horizontal="center"/>
    </xf>
    <xf numFmtId="192" fontId="38" fillId="2" borderId="8" xfId="0" applyNumberFormat="1" applyFont="1" applyFill="1" applyBorder="1" applyAlignment="1">
      <alignment horizontal="center"/>
    </xf>
    <xf numFmtId="192" fontId="37" fillId="2" borderId="2" xfId="0" applyNumberFormat="1" applyFont="1" applyFill="1" applyBorder="1" applyAlignment="1" applyProtection="1">
      <alignment horizontal="center" vertical="center"/>
    </xf>
    <xf numFmtId="192" fontId="38" fillId="0" borderId="0" xfId="0" applyNumberFormat="1" applyFont="1" applyAlignment="1">
      <alignment horizontal="center"/>
    </xf>
    <xf numFmtId="192" fontId="38" fillId="0" borderId="0" xfId="0" applyNumberFormat="1" applyFont="1" applyFill="1" applyAlignment="1">
      <alignment horizontal="center"/>
    </xf>
    <xf numFmtId="192" fontId="38" fillId="2" borderId="0" xfId="0" applyNumberFormat="1" applyFont="1" applyFill="1" applyAlignment="1">
      <alignment horizontal="center"/>
    </xf>
    <xf numFmtId="192" fontId="38" fillId="0" borderId="1" xfId="0" applyNumberFormat="1" applyFont="1" applyFill="1" applyBorder="1" applyAlignment="1">
      <alignment horizontal="center"/>
    </xf>
    <xf numFmtId="0" fontId="39" fillId="0" borderId="2" xfId="0" applyFont="1" applyBorder="1"/>
    <xf numFmtId="0" fontId="15" fillId="0" borderId="0" xfId="0" applyFont="1"/>
    <xf numFmtId="0" fontId="46" fillId="0" borderId="2" xfId="0" applyFont="1" applyFill="1" applyBorder="1" applyAlignment="1">
      <alignment horizontal="center" vertical="center"/>
    </xf>
    <xf numFmtId="195" fontId="46" fillId="0" borderId="7" xfId="0" applyNumberFormat="1" applyFont="1" applyFill="1" applyBorder="1" applyAlignment="1">
      <alignment horizontal="center" vertical="center"/>
    </xf>
    <xf numFmtId="195" fontId="46" fillId="0" borderId="2" xfId="0" applyNumberFormat="1" applyFont="1" applyFill="1" applyBorder="1" applyAlignment="1">
      <alignment horizontal="center" vertical="center"/>
    </xf>
    <xf numFmtId="195" fontId="47" fillId="0" borderId="2" xfId="0" applyNumberFormat="1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center" vertical="center"/>
    </xf>
    <xf numFmtId="0" fontId="48" fillId="0" borderId="5" xfId="0" applyFont="1" applyBorder="1"/>
    <xf numFmtId="0" fontId="49" fillId="0" borderId="2" xfId="0" applyFont="1" applyFill="1" applyBorder="1" applyAlignment="1">
      <alignment horizontal="center" vertical="center"/>
    </xf>
    <xf numFmtId="195" fontId="49" fillId="0" borderId="7" xfId="0" applyNumberFormat="1" applyFont="1" applyFill="1" applyBorder="1" applyAlignment="1">
      <alignment horizontal="center" vertical="center"/>
    </xf>
    <xf numFmtId="195" fontId="49" fillId="0" borderId="2" xfId="0" applyNumberFormat="1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195" fontId="5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23" fillId="2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right" vertical="center"/>
    </xf>
    <xf numFmtId="0" fontId="27" fillId="0" borderId="2" xfId="0" applyFont="1" applyBorder="1"/>
    <xf numFmtId="0" fontId="27" fillId="0" borderId="2" xfId="0" applyFont="1" applyBorder="1" applyAlignment="1">
      <alignment horizontal="left" vertical="justify"/>
    </xf>
    <xf numFmtId="0" fontId="23" fillId="2" borderId="2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vertical="top" wrapText="1"/>
    </xf>
    <xf numFmtId="0" fontId="51" fillId="2" borderId="2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center" vertical="center"/>
    </xf>
    <xf numFmtId="0" fontId="52" fillId="0" borderId="2" xfId="0" applyFont="1" applyBorder="1"/>
    <xf numFmtId="0" fontId="49" fillId="0" borderId="2" xfId="0" applyFont="1" applyBorder="1"/>
    <xf numFmtId="0" fontId="47" fillId="0" borderId="2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left" vertical="center" wrapText="1"/>
    </xf>
    <xf numFmtId="192" fontId="48" fillId="0" borderId="2" xfId="0" applyNumberFormat="1" applyFont="1" applyFill="1" applyBorder="1" applyAlignment="1">
      <alignment horizontal="center" vertical="center"/>
    </xf>
    <xf numFmtId="195" fontId="48" fillId="0" borderId="2" xfId="0" applyNumberFormat="1" applyFont="1" applyFill="1" applyBorder="1" applyAlignment="1">
      <alignment horizontal="center" vertical="center"/>
    </xf>
    <xf numFmtId="0" fontId="53" fillId="0" borderId="2" xfId="0" applyFont="1" applyBorder="1" applyAlignment="1">
      <alignment wrapText="1"/>
    </xf>
    <xf numFmtId="0" fontId="53" fillId="0" borderId="2" xfId="0" applyFont="1" applyFill="1" applyBorder="1" applyAlignment="1">
      <alignment horizontal="center" vertical="center"/>
    </xf>
    <xf numFmtId="195" fontId="53" fillId="0" borderId="2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left" vertical="center" wrapText="1"/>
    </xf>
    <xf numFmtId="192" fontId="46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7" fillId="2" borderId="2" xfId="0" applyFont="1" applyFill="1" applyBorder="1"/>
    <xf numFmtId="0" fontId="27" fillId="2" borderId="2" xfId="0" applyFont="1" applyFill="1" applyBorder="1" applyAlignment="1">
      <alignment horizontal="left" vertical="justify"/>
    </xf>
    <xf numFmtId="0" fontId="48" fillId="2" borderId="2" xfId="0" applyFont="1" applyFill="1" applyBorder="1"/>
    <xf numFmtId="0" fontId="23" fillId="3" borderId="2" xfId="0" applyFont="1" applyFill="1" applyBorder="1" applyAlignment="1">
      <alignment horizontal="left" vertical="center" wrapText="1"/>
    </xf>
    <xf numFmtId="0" fontId="46" fillId="2" borderId="2" xfId="0" applyFont="1" applyFill="1" applyBorder="1"/>
    <xf numFmtId="0" fontId="41" fillId="0" borderId="2" xfId="0" applyFont="1" applyBorder="1" applyAlignment="1">
      <alignment wrapText="1"/>
    </xf>
    <xf numFmtId="192" fontId="41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195" fontId="41" fillId="0" borderId="2" xfId="0" applyNumberFormat="1" applyFont="1" applyFill="1" applyBorder="1" applyAlignment="1">
      <alignment horizontal="center" vertical="center"/>
    </xf>
    <xf numFmtId="195" fontId="54" fillId="0" borderId="2" xfId="0" applyNumberFormat="1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left" vertical="center" wrapText="1"/>
    </xf>
    <xf numFmtId="192" fontId="49" fillId="0" borderId="2" xfId="0" applyNumberFormat="1" applyFont="1" applyFill="1" applyBorder="1" applyAlignment="1">
      <alignment horizontal="center" vertical="center"/>
    </xf>
    <xf numFmtId="192" fontId="49" fillId="0" borderId="1" xfId="0" applyNumberFormat="1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wrapText="1"/>
    </xf>
    <xf numFmtId="192" fontId="40" fillId="0" borderId="2" xfId="0" applyNumberFormat="1" applyFont="1" applyFill="1" applyBorder="1" applyAlignment="1">
      <alignment horizontal="center" vertical="center"/>
    </xf>
    <xf numFmtId="195" fontId="40" fillId="0" borderId="2" xfId="0" applyNumberFormat="1" applyFont="1" applyFill="1" applyBorder="1" applyAlignment="1">
      <alignment horizontal="center" vertical="center"/>
    </xf>
    <xf numFmtId="0" fontId="55" fillId="3" borderId="6" xfId="0" applyFont="1" applyFill="1" applyBorder="1" applyAlignment="1">
      <alignment horizontal="left" vertical="center" wrapText="1"/>
    </xf>
    <xf numFmtId="192" fontId="55" fillId="0" borderId="2" xfId="0" applyNumberFormat="1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192" fontId="55" fillId="0" borderId="0" xfId="0" applyNumberFormat="1" applyFont="1" applyFill="1" applyBorder="1" applyAlignment="1">
      <alignment horizontal="center" vertical="center"/>
    </xf>
    <xf numFmtId="195" fontId="55" fillId="0" borderId="7" xfId="0" applyNumberFormat="1" applyFont="1" applyFill="1" applyBorder="1" applyAlignment="1">
      <alignment horizontal="center" vertical="center"/>
    </xf>
    <xf numFmtId="195" fontId="55" fillId="0" borderId="2" xfId="0" applyNumberFormat="1" applyFont="1" applyFill="1" applyBorder="1" applyAlignment="1">
      <alignment horizontal="center" vertical="center"/>
    </xf>
    <xf numFmtId="0" fontId="49" fillId="3" borderId="5" xfId="0" applyFont="1" applyFill="1" applyBorder="1"/>
    <xf numFmtId="0" fontId="13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/>
    <xf numFmtId="0" fontId="10" fillId="3" borderId="5" xfId="0" applyFont="1" applyFill="1" applyBorder="1" applyAlignment="1">
      <alignment horizontal="left" vertical="justify"/>
    </xf>
    <xf numFmtId="0" fontId="56" fillId="3" borderId="5" xfId="0" applyFont="1" applyFill="1" applyBorder="1" applyAlignment="1">
      <alignment horizontal="left" vertical="center" wrapText="1"/>
    </xf>
    <xf numFmtId="0" fontId="56" fillId="3" borderId="5" xfId="0" applyFont="1" applyFill="1" applyBorder="1" applyAlignment="1">
      <alignment horizontal="left" vertical="top" wrapText="1"/>
    </xf>
    <xf numFmtId="0" fontId="56" fillId="3" borderId="5" xfId="0" applyFont="1" applyFill="1" applyBorder="1" applyAlignment="1">
      <alignment vertical="top" wrapText="1"/>
    </xf>
    <xf numFmtId="0" fontId="12" fillId="0" borderId="7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textRotation="90" wrapText="1"/>
    </xf>
    <xf numFmtId="0" fontId="10" fillId="0" borderId="0" xfId="0" applyFont="1" applyAlignment="1">
      <alignment horizontal="left" wrapText="1"/>
    </xf>
    <xf numFmtId="0" fontId="10" fillId="2" borderId="9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0" fillId="0" borderId="5" xfId="0" applyBorder="1" applyAlignment="1"/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textRotation="90" wrapText="1"/>
    </xf>
    <xf numFmtId="0" fontId="2" fillId="0" borderId="1" xfId="0" applyFont="1" applyBorder="1" applyAlignment="1">
      <alignment textRotation="90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27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textRotation="90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zoomScaleNormal="100" workbookViewId="0">
      <selection activeCell="K45" sqref="K45"/>
    </sheetView>
  </sheetViews>
  <sheetFormatPr defaultRowHeight="12.75" x14ac:dyDescent="0.2"/>
  <cols>
    <col min="1" max="1" width="3.5703125" customWidth="1"/>
    <col min="2" max="2" width="23.42578125" customWidth="1"/>
    <col min="3" max="3" width="9" customWidth="1"/>
    <col min="4" max="4" width="7.5703125" customWidth="1"/>
    <col min="5" max="5" width="6.7109375" customWidth="1"/>
    <col min="6" max="6" width="9.28515625" customWidth="1"/>
    <col min="7" max="7" width="12.28515625" customWidth="1"/>
    <col min="8" max="8" width="10.42578125" customWidth="1"/>
    <col min="9" max="9" width="11.140625" customWidth="1"/>
  </cols>
  <sheetData>
    <row r="2" spans="1:16" ht="13.5" customHeight="1" x14ac:dyDescent="0.2">
      <c r="A2" s="177" t="s">
        <v>55</v>
      </c>
      <c r="B2" s="178"/>
      <c r="C2" s="178"/>
      <c r="D2" s="178"/>
      <c r="E2" s="178"/>
      <c r="F2" s="178"/>
      <c r="G2" s="178"/>
      <c r="H2" s="178"/>
      <c r="I2" s="179"/>
    </row>
    <row r="3" spans="1:16" ht="29.25" customHeight="1" x14ac:dyDescent="0.2">
      <c r="A3" s="180" t="s">
        <v>48</v>
      </c>
      <c r="B3" s="181"/>
      <c r="C3" s="181"/>
      <c r="D3" s="181"/>
      <c r="E3" s="181"/>
      <c r="F3" s="181"/>
      <c r="G3" s="181"/>
      <c r="H3" s="181"/>
      <c r="I3" s="179"/>
    </row>
    <row r="4" spans="1:16" ht="25.5" customHeight="1" x14ac:dyDescent="0.2">
      <c r="A4" s="171" t="s">
        <v>51</v>
      </c>
      <c r="B4" s="173" t="s">
        <v>0</v>
      </c>
      <c r="C4" s="175" t="s">
        <v>53</v>
      </c>
      <c r="D4" s="175" t="s">
        <v>52</v>
      </c>
      <c r="E4" s="184" t="s">
        <v>43</v>
      </c>
      <c r="F4" s="185"/>
      <c r="G4" s="167" t="s">
        <v>44</v>
      </c>
      <c r="H4" s="167" t="s">
        <v>45</v>
      </c>
      <c r="I4" s="182" t="s">
        <v>67</v>
      </c>
    </row>
    <row r="5" spans="1:16" ht="38.25" customHeight="1" x14ac:dyDescent="0.2">
      <c r="A5" s="172"/>
      <c r="B5" s="174"/>
      <c r="C5" s="176"/>
      <c r="D5" s="176"/>
      <c r="E5" s="5" t="s">
        <v>46</v>
      </c>
      <c r="F5" s="6" t="s">
        <v>47</v>
      </c>
      <c r="G5" s="168"/>
      <c r="H5" s="168"/>
      <c r="I5" s="183"/>
    </row>
    <row r="6" spans="1:16" ht="15" x14ac:dyDescent="0.2">
      <c r="A6" s="7">
        <v>1</v>
      </c>
      <c r="B6" s="8" t="s">
        <v>1</v>
      </c>
      <c r="C6" s="18">
        <v>2546</v>
      </c>
      <c r="D6" s="18">
        <v>309.7</v>
      </c>
      <c r="E6" s="31">
        <v>104.2</v>
      </c>
      <c r="F6" s="31">
        <v>205.5</v>
      </c>
      <c r="G6" s="27">
        <f>F6*100%/C6</f>
        <v>8.0714846818538882E-2</v>
      </c>
      <c r="H6" s="28">
        <f>F6*100%/D6</f>
        <v>0.66354536648369389</v>
      </c>
      <c r="I6" s="82">
        <f>D6*100%/C6</f>
        <v>0.12164179104477611</v>
      </c>
    </row>
    <row r="7" spans="1:16" ht="25.5" x14ac:dyDescent="0.25">
      <c r="A7" s="7">
        <v>2</v>
      </c>
      <c r="B7" s="8" t="s">
        <v>2</v>
      </c>
      <c r="C7" s="18">
        <v>244.9</v>
      </c>
      <c r="D7" s="18">
        <v>127</v>
      </c>
      <c r="E7" s="19">
        <v>97.9</v>
      </c>
      <c r="F7" s="20">
        <v>28.3</v>
      </c>
      <c r="G7" s="38">
        <f t="shared" ref="G7:G48" si="0">F7*100%/C7</f>
        <v>0.11555737035524705</v>
      </c>
      <c r="H7" s="39">
        <f t="shared" ref="H7:H48" si="1">F7*100%/D7</f>
        <v>0.22283464566929134</v>
      </c>
      <c r="I7" s="82">
        <f t="shared" ref="I7:I48" si="2">D7*100%/C7</f>
        <v>0.51857901184156796</v>
      </c>
    </row>
    <row r="8" spans="1:16" ht="18" customHeight="1" x14ac:dyDescent="0.2">
      <c r="A8" s="1"/>
      <c r="B8" s="107" t="s">
        <v>3</v>
      </c>
      <c r="C8" s="103">
        <f>SUM(C6:C7)</f>
        <v>2790.9</v>
      </c>
      <c r="D8" s="108">
        <f>SUM(D6:D7)</f>
        <v>436.7</v>
      </c>
      <c r="E8" s="108">
        <f>SUM(E6:E7)</f>
        <v>202.10000000000002</v>
      </c>
      <c r="F8" s="108">
        <f>SUM(F6:F7)</f>
        <v>233.8</v>
      </c>
      <c r="G8" s="104">
        <f t="shared" si="0"/>
        <v>8.3772259844494615E-2</v>
      </c>
      <c r="H8" s="105">
        <f t="shared" si="1"/>
        <v>0.53537897870391582</v>
      </c>
      <c r="I8" s="106">
        <f t="shared" si="2"/>
        <v>0.1564728223870436</v>
      </c>
    </row>
    <row r="9" spans="1:16" ht="12.75" customHeight="1" x14ac:dyDescent="0.25">
      <c r="A9" s="15">
        <v>3</v>
      </c>
      <c r="B9" s="16" t="s">
        <v>4</v>
      </c>
      <c r="C9" s="21">
        <v>1107.4000000000001</v>
      </c>
      <c r="D9" s="21">
        <v>618.29999999999995</v>
      </c>
      <c r="E9" s="19">
        <v>13.5</v>
      </c>
      <c r="F9" s="19">
        <v>604.79999999999995</v>
      </c>
      <c r="G9" s="38">
        <f t="shared" si="0"/>
        <v>0.54614412136536017</v>
      </c>
      <c r="H9" s="39">
        <f t="shared" si="1"/>
        <v>0.97816593886462877</v>
      </c>
      <c r="I9" s="82">
        <f t="shared" si="2"/>
        <v>0.55833483836012276</v>
      </c>
      <c r="P9" t="s">
        <v>57</v>
      </c>
    </row>
    <row r="10" spans="1:16" ht="15" x14ac:dyDescent="0.25">
      <c r="A10" s="15">
        <v>4</v>
      </c>
      <c r="B10" s="17" t="s">
        <v>5</v>
      </c>
      <c r="C10" s="18">
        <v>570.6</v>
      </c>
      <c r="D10" s="22">
        <v>97.3</v>
      </c>
      <c r="E10" s="19">
        <v>35.5</v>
      </c>
      <c r="F10" s="19">
        <v>61.8</v>
      </c>
      <c r="G10" s="38">
        <f t="shared" si="0"/>
        <v>0.10830704521556256</v>
      </c>
      <c r="H10" s="39">
        <f t="shared" si="1"/>
        <v>0.63514902363823222</v>
      </c>
      <c r="I10" s="82">
        <f t="shared" si="2"/>
        <v>0.1705222572730459</v>
      </c>
    </row>
    <row r="11" spans="1:16" ht="14.25" x14ac:dyDescent="0.2">
      <c r="A11" s="2"/>
      <c r="B11" s="109" t="s">
        <v>6</v>
      </c>
      <c r="C11" s="103">
        <f>SUM(C9:C10)</f>
        <v>1678</v>
      </c>
      <c r="D11" s="103">
        <f>SUM(D9:D10)</f>
        <v>715.59999999999991</v>
      </c>
      <c r="E11" s="103">
        <f>SUM(E9:E10)</f>
        <v>49</v>
      </c>
      <c r="F11" s="103">
        <f>SUM(F9:F10)</f>
        <v>666.59999999999991</v>
      </c>
      <c r="G11" s="104">
        <f t="shared" si="0"/>
        <v>0.39725864123957089</v>
      </c>
      <c r="H11" s="105">
        <f t="shared" si="1"/>
        <v>0.93152599217439913</v>
      </c>
      <c r="I11" s="106">
        <f t="shared" si="2"/>
        <v>0.42646007151370674</v>
      </c>
    </row>
    <row r="12" spans="1:16" ht="15" x14ac:dyDescent="0.25">
      <c r="A12" s="14">
        <v>5</v>
      </c>
      <c r="B12" s="8" t="s">
        <v>7</v>
      </c>
      <c r="C12" s="18">
        <v>324.3</v>
      </c>
      <c r="D12" s="18">
        <v>168</v>
      </c>
      <c r="E12" s="19">
        <v>94.1</v>
      </c>
      <c r="F12" s="19">
        <v>73.900000000000006</v>
      </c>
      <c r="G12" s="38">
        <f t="shared" si="0"/>
        <v>0.22787542399013261</v>
      </c>
      <c r="H12" s="39">
        <f t="shared" si="1"/>
        <v>0.43988095238095243</v>
      </c>
      <c r="I12" s="82">
        <f t="shared" si="2"/>
        <v>0.51803885291396856</v>
      </c>
    </row>
    <row r="13" spans="1:16" ht="15" x14ac:dyDescent="0.25">
      <c r="A13" s="9">
        <v>6</v>
      </c>
      <c r="B13" s="8" t="s">
        <v>8</v>
      </c>
      <c r="C13" s="18">
        <v>115.2</v>
      </c>
      <c r="D13" s="18">
        <v>44.8</v>
      </c>
      <c r="E13" s="23">
        <v>18</v>
      </c>
      <c r="F13" s="23">
        <v>26.8</v>
      </c>
      <c r="G13" s="38">
        <f t="shared" si="0"/>
        <v>0.2326388888888889</v>
      </c>
      <c r="H13" s="39">
        <f t="shared" si="1"/>
        <v>0.59821428571428581</v>
      </c>
      <c r="I13" s="82">
        <f t="shared" si="2"/>
        <v>0.38888888888888884</v>
      </c>
    </row>
    <row r="14" spans="1:16" ht="15" x14ac:dyDescent="0.25">
      <c r="A14" s="9">
        <v>7</v>
      </c>
      <c r="B14" s="10" t="s">
        <v>9</v>
      </c>
      <c r="C14" s="18">
        <v>367.7</v>
      </c>
      <c r="D14" s="18">
        <v>138.30000000000001</v>
      </c>
      <c r="E14" s="19">
        <v>55</v>
      </c>
      <c r="F14" s="19">
        <v>83</v>
      </c>
      <c r="G14" s="38">
        <f t="shared" si="0"/>
        <v>0.22572749524068536</v>
      </c>
      <c r="H14" s="39">
        <f t="shared" si="1"/>
        <v>0.6001446131597975</v>
      </c>
      <c r="I14" s="82">
        <f t="shared" si="2"/>
        <v>0.37612183845526248</v>
      </c>
    </row>
    <row r="15" spans="1:16" ht="15" x14ac:dyDescent="0.25">
      <c r="A15" s="9">
        <v>8</v>
      </c>
      <c r="B15" s="8" t="s">
        <v>10</v>
      </c>
      <c r="C15" s="18">
        <v>504.9</v>
      </c>
      <c r="D15" s="18">
        <v>248.1</v>
      </c>
      <c r="E15" s="23">
        <v>95.2</v>
      </c>
      <c r="F15" s="23">
        <v>152.9</v>
      </c>
      <c r="G15" s="38">
        <f t="shared" si="0"/>
        <v>0.30283224400871461</v>
      </c>
      <c r="H15" s="39">
        <f t="shared" si="1"/>
        <v>0.61628375654977841</v>
      </c>
      <c r="I15" s="82">
        <f t="shared" si="2"/>
        <v>0.49138443256090314</v>
      </c>
    </row>
    <row r="16" spans="1:16" ht="15" x14ac:dyDescent="0.25">
      <c r="A16" s="9">
        <v>9</v>
      </c>
      <c r="B16" s="8" t="s">
        <v>11</v>
      </c>
      <c r="C16" s="18">
        <v>414.6</v>
      </c>
      <c r="D16" s="18">
        <v>263.5</v>
      </c>
      <c r="E16" s="19">
        <v>141.30000000000001</v>
      </c>
      <c r="F16" s="19">
        <v>122.2</v>
      </c>
      <c r="G16" s="38">
        <f t="shared" si="0"/>
        <v>0.29474191992281717</v>
      </c>
      <c r="H16" s="39">
        <f t="shared" si="1"/>
        <v>0.46375711574952561</v>
      </c>
      <c r="I16" s="82">
        <f t="shared" si="2"/>
        <v>0.63555233960443802</v>
      </c>
    </row>
    <row r="17" spans="1:9" ht="15" x14ac:dyDescent="0.25">
      <c r="A17" s="9">
        <v>10</v>
      </c>
      <c r="B17" s="8" t="s">
        <v>12</v>
      </c>
      <c r="C17" s="18">
        <v>247.1</v>
      </c>
      <c r="D17" s="18">
        <v>174.2</v>
      </c>
      <c r="E17" s="23">
        <v>71.099999999999994</v>
      </c>
      <c r="F17" s="23">
        <v>103.1</v>
      </c>
      <c r="G17" s="38">
        <f t="shared" si="0"/>
        <v>0.41723998381222177</v>
      </c>
      <c r="H17" s="39">
        <f t="shared" si="1"/>
        <v>0.59184845005740527</v>
      </c>
      <c r="I17" s="82">
        <f t="shared" si="2"/>
        <v>0.70497774180493722</v>
      </c>
    </row>
    <row r="18" spans="1:9" ht="15" x14ac:dyDescent="0.25">
      <c r="A18" s="9">
        <v>11</v>
      </c>
      <c r="B18" s="8" t="s">
        <v>13</v>
      </c>
      <c r="C18" s="18">
        <v>403.1</v>
      </c>
      <c r="D18" s="18">
        <v>241.7</v>
      </c>
      <c r="E18" s="19">
        <v>82.3</v>
      </c>
      <c r="F18" s="19">
        <v>159.4</v>
      </c>
      <c r="G18" s="38">
        <f t="shared" si="0"/>
        <v>0.39543537583726124</v>
      </c>
      <c r="H18" s="39">
        <f t="shared" si="1"/>
        <v>0.65949524203558141</v>
      </c>
      <c r="I18" s="82">
        <f t="shared" si="2"/>
        <v>0.59960307615976183</v>
      </c>
    </row>
    <row r="19" spans="1:9" ht="15" x14ac:dyDescent="0.25">
      <c r="A19" s="9">
        <v>12</v>
      </c>
      <c r="B19" s="8" t="s">
        <v>14</v>
      </c>
      <c r="C19" s="18">
        <v>284.89999999999998</v>
      </c>
      <c r="D19" s="18">
        <v>125.9</v>
      </c>
      <c r="E19" s="26">
        <v>76.599999999999994</v>
      </c>
      <c r="F19" s="23">
        <v>125.9</v>
      </c>
      <c r="G19" s="38">
        <f t="shared" si="0"/>
        <v>0.44190944190944198</v>
      </c>
      <c r="H19" s="39">
        <f t="shared" si="1"/>
        <v>1</v>
      </c>
      <c r="I19" s="82">
        <f t="shared" si="2"/>
        <v>0.44190944190944198</v>
      </c>
    </row>
    <row r="20" spans="1:9" ht="15" x14ac:dyDescent="0.25">
      <c r="A20" s="9">
        <v>13</v>
      </c>
      <c r="B20" s="8" t="s">
        <v>15</v>
      </c>
      <c r="C20" s="18">
        <v>287.7</v>
      </c>
      <c r="D20" s="18">
        <v>162.69999999999999</v>
      </c>
      <c r="E20" s="19">
        <v>75.8</v>
      </c>
      <c r="F20" s="19">
        <v>86.9</v>
      </c>
      <c r="G20" s="38">
        <f t="shared" si="0"/>
        <v>0.30205074730622178</v>
      </c>
      <c r="H20" s="39">
        <f t="shared" si="1"/>
        <v>0.53411186232329444</v>
      </c>
      <c r="I20" s="82">
        <f t="shared" si="2"/>
        <v>0.56551963851233922</v>
      </c>
    </row>
    <row r="21" spans="1:9" ht="15" x14ac:dyDescent="0.25">
      <c r="A21" s="9">
        <v>14</v>
      </c>
      <c r="B21" s="8" t="s">
        <v>16</v>
      </c>
      <c r="C21" s="18">
        <v>263.10000000000002</v>
      </c>
      <c r="D21" s="18">
        <v>134.1</v>
      </c>
      <c r="E21" s="23">
        <v>68.5</v>
      </c>
      <c r="F21" s="23">
        <v>65.599999999999994</v>
      </c>
      <c r="G21" s="38">
        <f t="shared" si="0"/>
        <v>0.24933485366780686</v>
      </c>
      <c r="H21" s="39">
        <f t="shared" si="1"/>
        <v>0.48918717375093212</v>
      </c>
      <c r="I21" s="82">
        <f t="shared" si="2"/>
        <v>0.50969213226909915</v>
      </c>
    </row>
    <row r="22" spans="1:9" ht="15" x14ac:dyDescent="0.25">
      <c r="A22" s="9">
        <v>15</v>
      </c>
      <c r="B22" s="8" t="s">
        <v>17</v>
      </c>
      <c r="C22" s="18">
        <v>515.79999999999995</v>
      </c>
      <c r="D22" s="18">
        <v>253.6</v>
      </c>
      <c r="E22" s="19">
        <v>216</v>
      </c>
      <c r="F22" s="19">
        <v>37.6</v>
      </c>
      <c r="G22" s="38">
        <f t="shared" si="0"/>
        <v>7.2896471500581636E-2</v>
      </c>
      <c r="H22" s="39">
        <f t="shared" si="1"/>
        <v>0.14826498422712936</v>
      </c>
      <c r="I22" s="82">
        <f t="shared" si="2"/>
        <v>0.49166343544009311</v>
      </c>
    </row>
    <row r="23" spans="1:9" ht="15" x14ac:dyDescent="0.25">
      <c r="A23" s="9">
        <v>16</v>
      </c>
      <c r="B23" s="8" t="s">
        <v>18</v>
      </c>
      <c r="C23" s="18">
        <v>140</v>
      </c>
      <c r="D23" s="18">
        <v>84</v>
      </c>
      <c r="E23" s="23">
        <v>43</v>
      </c>
      <c r="F23" s="23">
        <v>41</v>
      </c>
      <c r="G23" s="38">
        <f t="shared" si="0"/>
        <v>0.29285714285714287</v>
      </c>
      <c r="H23" s="39">
        <f t="shared" si="1"/>
        <v>0.48809523809523808</v>
      </c>
      <c r="I23" s="82">
        <f t="shared" si="2"/>
        <v>0.6</v>
      </c>
    </row>
    <row r="24" spans="1:9" ht="15" x14ac:dyDescent="0.25">
      <c r="A24" s="9">
        <v>17</v>
      </c>
      <c r="B24" s="8" t="s">
        <v>19</v>
      </c>
      <c r="C24" s="18">
        <v>510.7</v>
      </c>
      <c r="D24" s="18">
        <v>221.7</v>
      </c>
      <c r="E24" s="19">
        <v>166</v>
      </c>
      <c r="F24" s="19">
        <v>55.7</v>
      </c>
      <c r="G24" s="38">
        <f t="shared" si="0"/>
        <v>0.10906598785980028</v>
      </c>
      <c r="H24" s="39">
        <f t="shared" si="1"/>
        <v>0.25124041497519173</v>
      </c>
      <c r="I24" s="82">
        <f t="shared" si="2"/>
        <v>0.4341100450362248</v>
      </c>
    </row>
    <row r="25" spans="1:9" ht="15" x14ac:dyDescent="0.25">
      <c r="A25" s="9">
        <v>18</v>
      </c>
      <c r="B25" s="8" t="s">
        <v>20</v>
      </c>
      <c r="C25" s="18">
        <v>401.1</v>
      </c>
      <c r="D25" s="18">
        <v>220.8</v>
      </c>
      <c r="E25" s="23">
        <v>112.8</v>
      </c>
      <c r="F25" s="23">
        <v>108</v>
      </c>
      <c r="G25" s="38">
        <f t="shared" si="0"/>
        <v>0.26925953627524307</v>
      </c>
      <c r="H25" s="39">
        <f t="shared" si="1"/>
        <v>0.48913043478260865</v>
      </c>
      <c r="I25" s="82">
        <f t="shared" si="2"/>
        <v>0.55048616305160802</v>
      </c>
    </row>
    <row r="26" spans="1:9" ht="15" x14ac:dyDescent="0.25">
      <c r="A26" s="9">
        <v>19</v>
      </c>
      <c r="B26" s="10" t="s">
        <v>21</v>
      </c>
      <c r="C26" s="18">
        <v>451.6</v>
      </c>
      <c r="D26" s="18">
        <v>268.3</v>
      </c>
      <c r="E26" s="19">
        <v>89</v>
      </c>
      <c r="F26" s="19">
        <v>179.3</v>
      </c>
      <c r="G26" s="38">
        <f t="shared" si="0"/>
        <v>0.39703277236492474</v>
      </c>
      <c r="H26" s="39">
        <f t="shared" si="1"/>
        <v>0.6682817741334327</v>
      </c>
      <c r="I26" s="82">
        <f t="shared" si="2"/>
        <v>0.5941098317094774</v>
      </c>
    </row>
    <row r="27" spans="1:9" ht="15" x14ac:dyDescent="0.25">
      <c r="A27" s="9">
        <v>20</v>
      </c>
      <c r="B27" s="8" t="s">
        <v>22</v>
      </c>
      <c r="C27" s="18">
        <v>434.5</v>
      </c>
      <c r="D27" s="18">
        <v>241.2</v>
      </c>
      <c r="E27" s="19">
        <v>138.30000000000001</v>
      </c>
      <c r="F27" s="19">
        <v>102.9</v>
      </c>
      <c r="G27" s="38">
        <f t="shared" si="0"/>
        <v>0.23682393555811279</v>
      </c>
      <c r="H27" s="39">
        <f t="shared" si="1"/>
        <v>0.4266169154228856</v>
      </c>
      <c r="I27" s="82">
        <f t="shared" si="2"/>
        <v>0.55512082853855005</v>
      </c>
    </row>
    <row r="28" spans="1:9" ht="15" x14ac:dyDescent="0.25">
      <c r="A28" s="9">
        <v>21</v>
      </c>
      <c r="B28" s="8" t="s">
        <v>23</v>
      </c>
      <c r="C28" s="18">
        <v>557</v>
      </c>
      <c r="D28" s="18">
        <v>370.3</v>
      </c>
      <c r="E28" s="19">
        <v>97.7</v>
      </c>
      <c r="F28" s="19">
        <v>272.60000000000002</v>
      </c>
      <c r="G28" s="38">
        <f t="shared" si="0"/>
        <v>0.48940754039497308</v>
      </c>
      <c r="H28" s="39">
        <f t="shared" si="1"/>
        <v>0.73615987037537134</v>
      </c>
      <c r="I28" s="82">
        <f t="shared" si="2"/>
        <v>0.66481149012567331</v>
      </c>
    </row>
    <row r="29" spans="1:9" ht="15" x14ac:dyDescent="0.25">
      <c r="A29" s="9">
        <v>22</v>
      </c>
      <c r="B29" s="8" t="s">
        <v>24</v>
      </c>
      <c r="C29" s="18">
        <v>368.4</v>
      </c>
      <c r="D29" s="18">
        <v>243.4</v>
      </c>
      <c r="E29" s="19">
        <v>94.8</v>
      </c>
      <c r="F29" s="19">
        <v>148.6</v>
      </c>
      <c r="G29" s="38">
        <f t="shared" si="0"/>
        <v>0.40336590662323563</v>
      </c>
      <c r="H29" s="39">
        <f t="shared" si="1"/>
        <v>0.61051766639276905</v>
      </c>
      <c r="I29" s="82">
        <f t="shared" si="2"/>
        <v>0.66069489685124871</v>
      </c>
    </row>
    <row r="30" spans="1:9" ht="15" x14ac:dyDescent="0.25">
      <c r="A30" s="9">
        <v>23</v>
      </c>
      <c r="B30" s="8" t="s">
        <v>25</v>
      </c>
      <c r="C30" s="18">
        <v>288.7</v>
      </c>
      <c r="D30" s="18">
        <v>170.7</v>
      </c>
      <c r="E30" s="19">
        <v>3.8</v>
      </c>
      <c r="F30" s="19">
        <v>166.9</v>
      </c>
      <c r="G30" s="38">
        <f t="shared" si="0"/>
        <v>0.57810876342223771</v>
      </c>
      <c r="H30" s="39">
        <f t="shared" si="1"/>
        <v>0.97773872290568253</v>
      </c>
      <c r="I30" s="82">
        <f t="shared" si="2"/>
        <v>0.59127121579494279</v>
      </c>
    </row>
    <row r="31" spans="1:9" ht="15" x14ac:dyDescent="0.25">
      <c r="A31" s="9">
        <v>24</v>
      </c>
      <c r="B31" s="8" t="s">
        <v>26</v>
      </c>
      <c r="C31" s="18">
        <v>253.6</v>
      </c>
      <c r="D31" s="18">
        <v>199.1</v>
      </c>
      <c r="E31" s="23">
        <v>63.1</v>
      </c>
      <c r="F31" s="23">
        <v>136</v>
      </c>
      <c r="G31" s="38">
        <f t="shared" si="0"/>
        <v>0.5362776025236593</v>
      </c>
      <c r="H31" s="39">
        <f t="shared" si="1"/>
        <v>0.68307383224510299</v>
      </c>
      <c r="I31" s="82">
        <f t="shared" si="2"/>
        <v>0.78509463722397477</v>
      </c>
    </row>
    <row r="32" spans="1:9" ht="15" x14ac:dyDescent="0.25">
      <c r="A32" s="9">
        <v>25</v>
      </c>
      <c r="B32" s="8" t="s">
        <v>27</v>
      </c>
      <c r="C32" s="18">
        <v>382.1</v>
      </c>
      <c r="D32" s="18">
        <v>151.1</v>
      </c>
      <c r="E32" s="19">
        <v>74.2</v>
      </c>
      <c r="F32" s="19">
        <v>76.900000000000006</v>
      </c>
      <c r="G32" s="38">
        <f t="shared" si="0"/>
        <v>0.20125621565035332</v>
      </c>
      <c r="H32" s="39">
        <f t="shared" si="1"/>
        <v>0.50893448047650569</v>
      </c>
      <c r="I32" s="82">
        <f t="shared" si="2"/>
        <v>0.39544621826746923</v>
      </c>
    </row>
    <row r="33" spans="1:9" ht="15" x14ac:dyDescent="0.25">
      <c r="A33" s="9">
        <v>26</v>
      </c>
      <c r="B33" s="8" t="s">
        <v>28</v>
      </c>
      <c r="C33" s="18">
        <v>524.9</v>
      </c>
      <c r="D33" s="18">
        <v>358.8</v>
      </c>
      <c r="E33" s="32">
        <v>74.599999999999994</v>
      </c>
      <c r="F33" s="32">
        <v>284.2</v>
      </c>
      <c r="G33" s="38">
        <f t="shared" si="0"/>
        <v>0.54143646408839774</v>
      </c>
      <c r="H33" s="39">
        <f t="shared" si="1"/>
        <v>0.79208472686733555</v>
      </c>
      <c r="I33" s="82">
        <f t="shared" si="2"/>
        <v>0.68355877309963808</v>
      </c>
    </row>
    <row r="34" spans="1:9" ht="15" x14ac:dyDescent="0.25">
      <c r="A34" s="9">
        <v>28</v>
      </c>
      <c r="B34" s="11" t="s">
        <v>30</v>
      </c>
      <c r="C34" s="18">
        <v>388.4</v>
      </c>
      <c r="D34" s="18">
        <v>173.6</v>
      </c>
      <c r="E34" s="19">
        <v>113.6</v>
      </c>
      <c r="F34" s="19">
        <v>60</v>
      </c>
      <c r="G34" s="38">
        <f t="shared" si="0"/>
        <v>0.15447991761071062</v>
      </c>
      <c r="H34" s="39">
        <f t="shared" si="1"/>
        <v>0.34562211981566821</v>
      </c>
      <c r="I34" s="82">
        <f t="shared" si="2"/>
        <v>0.44696189495365601</v>
      </c>
    </row>
    <row r="35" spans="1:9" ht="15" x14ac:dyDescent="0.25">
      <c r="A35" s="9">
        <v>27</v>
      </c>
      <c r="B35" s="8" t="s">
        <v>29</v>
      </c>
      <c r="C35" s="18">
        <v>300.8</v>
      </c>
      <c r="D35" s="18">
        <v>177.6</v>
      </c>
      <c r="E35" s="19">
        <v>90.6</v>
      </c>
      <c r="F35" s="19">
        <v>87</v>
      </c>
      <c r="G35" s="38">
        <f t="shared" si="0"/>
        <v>0.28922872340425532</v>
      </c>
      <c r="H35" s="39">
        <f t="shared" si="1"/>
        <v>0.48986486486486486</v>
      </c>
      <c r="I35" s="82">
        <f t="shared" si="2"/>
        <v>0.59042553191489355</v>
      </c>
    </row>
    <row r="36" spans="1:9" ht="15" x14ac:dyDescent="0.25">
      <c r="A36" s="9">
        <v>29</v>
      </c>
      <c r="B36" s="8" t="s">
        <v>31</v>
      </c>
      <c r="C36" s="18">
        <v>323</v>
      </c>
      <c r="D36" s="18">
        <v>200.1</v>
      </c>
      <c r="E36" s="19">
        <v>73.900000000000006</v>
      </c>
      <c r="F36" s="19">
        <v>126.2</v>
      </c>
      <c r="G36" s="38">
        <f t="shared" si="0"/>
        <v>0.3907120743034056</v>
      </c>
      <c r="H36" s="39">
        <f t="shared" si="1"/>
        <v>0.63068465767116444</v>
      </c>
      <c r="I36" s="82">
        <f t="shared" si="2"/>
        <v>0.61950464396284832</v>
      </c>
    </row>
    <row r="37" spans="1:9" ht="15" x14ac:dyDescent="0.25">
      <c r="A37" s="9">
        <v>30</v>
      </c>
      <c r="B37" s="8" t="s">
        <v>32</v>
      </c>
      <c r="C37" s="18">
        <v>449.4</v>
      </c>
      <c r="D37" s="18">
        <v>294.5</v>
      </c>
      <c r="E37" s="23">
        <v>161.19999999999999</v>
      </c>
      <c r="F37" s="23">
        <v>133.30000000000001</v>
      </c>
      <c r="G37" s="38">
        <f t="shared" si="0"/>
        <v>0.29661771250556301</v>
      </c>
      <c r="H37" s="39">
        <f t="shared" si="1"/>
        <v>0.45263157894736844</v>
      </c>
      <c r="I37" s="82">
        <f t="shared" si="2"/>
        <v>0.65531820204717406</v>
      </c>
    </row>
    <row r="38" spans="1:9" ht="15" x14ac:dyDescent="0.25">
      <c r="A38" s="9">
        <v>31</v>
      </c>
      <c r="B38" s="8" t="s">
        <v>33</v>
      </c>
      <c r="C38" s="18">
        <v>322.5</v>
      </c>
      <c r="D38" s="18">
        <v>200.2</v>
      </c>
      <c r="E38" s="19">
        <v>5.0999999999999996</v>
      </c>
      <c r="F38" s="19">
        <v>195.1</v>
      </c>
      <c r="G38" s="38">
        <f t="shared" si="0"/>
        <v>0.60496124031007747</v>
      </c>
      <c r="H38" s="39">
        <f t="shared" si="1"/>
        <v>0.97452547452547456</v>
      </c>
      <c r="I38" s="82">
        <f t="shared" si="2"/>
        <v>0.62077519379844959</v>
      </c>
    </row>
    <row r="39" spans="1:9" ht="15" x14ac:dyDescent="0.25">
      <c r="A39" s="9">
        <v>32</v>
      </c>
      <c r="B39" s="8" t="s">
        <v>34</v>
      </c>
      <c r="C39" s="18">
        <v>271.2</v>
      </c>
      <c r="D39" s="18">
        <v>131.4</v>
      </c>
      <c r="E39" s="23">
        <v>68.400000000000006</v>
      </c>
      <c r="F39" s="23">
        <v>63</v>
      </c>
      <c r="G39" s="38">
        <f t="shared" si="0"/>
        <v>0.23230088495575221</v>
      </c>
      <c r="H39" s="39">
        <f t="shared" si="1"/>
        <v>0.47945205479452052</v>
      </c>
      <c r="I39" s="82">
        <f t="shared" si="2"/>
        <v>0.48451327433628322</v>
      </c>
    </row>
    <row r="40" spans="1:9" ht="14.25" customHeight="1" x14ac:dyDescent="0.25">
      <c r="A40" s="9">
        <v>33</v>
      </c>
      <c r="B40" s="8" t="s">
        <v>35</v>
      </c>
      <c r="C40" s="18">
        <v>332</v>
      </c>
      <c r="D40" s="18">
        <v>181.1</v>
      </c>
      <c r="E40" s="19">
        <v>104</v>
      </c>
      <c r="F40" s="19">
        <v>77.099999999999994</v>
      </c>
      <c r="G40" s="38">
        <f t="shared" si="0"/>
        <v>0.23222891566265058</v>
      </c>
      <c r="H40" s="39">
        <f t="shared" si="1"/>
        <v>0.42573163997791275</v>
      </c>
      <c r="I40" s="82">
        <f t="shared" si="2"/>
        <v>0.54548192771084336</v>
      </c>
    </row>
    <row r="41" spans="1:9" ht="15" x14ac:dyDescent="0.25">
      <c r="A41" s="9">
        <v>34</v>
      </c>
      <c r="B41" s="8" t="s">
        <v>36</v>
      </c>
      <c r="C41" s="18">
        <v>241</v>
      </c>
      <c r="D41" s="18">
        <v>15.5</v>
      </c>
      <c r="E41" s="30">
        <v>6</v>
      </c>
      <c r="F41" s="24">
        <v>9.5</v>
      </c>
      <c r="G41" s="38">
        <f t="shared" si="0"/>
        <v>3.9419087136929459E-2</v>
      </c>
      <c r="H41" s="39">
        <f t="shared" si="1"/>
        <v>0.61290322580645162</v>
      </c>
      <c r="I41" s="82">
        <f t="shared" si="2"/>
        <v>6.4315352697095429E-2</v>
      </c>
    </row>
    <row r="42" spans="1:9" ht="15" x14ac:dyDescent="0.25">
      <c r="A42" s="9">
        <v>35</v>
      </c>
      <c r="B42" s="8" t="s">
        <v>37</v>
      </c>
      <c r="C42" s="18">
        <v>383.2</v>
      </c>
      <c r="D42" s="18">
        <v>284.60000000000002</v>
      </c>
      <c r="E42" s="29">
        <v>155.19999999999999</v>
      </c>
      <c r="F42" s="29">
        <v>124.8</v>
      </c>
      <c r="G42" s="38">
        <f t="shared" si="0"/>
        <v>0.325678496868476</v>
      </c>
      <c r="H42" s="39">
        <f t="shared" si="1"/>
        <v>0.4385101897399859</v>
      </c>
      <c r="I42" s="82">
        <f t="shared" si="2"/>
        <v>0.74269311064718169</v>
      </c>
    </row>
    <row r="43" spans="1:9" ht="15" x14ac:dyDescent="0.25">
      <c r="A43" s="9">
        <v>36</v>
      </c>
      <c r="B43" s="8" t="s">
        <v>38</v>
      </c>
      <c r="C43" s="18">
        <v>484.5</v>
      </c>
      <c r="D43" s="18">
        <v>294.39999999999998</v>
      </c>
      <c r="E43" s="23">
        <v>168.1</v>
      </c>
      <c r="F43" s="24">
        <v>126.3</v>
      </c>
      <c r="G43" s="38">
        <f t="shared" si="0"/>
        <v>0.26068111455108356</v>
      </c>
      <c r="H43" s="39">
        <f t="shared" si="1"/>
        <v>0.42900815217391308</v>
      </c>
      <c r="I43" s="82">
        <f t="shared" si="2"/>
        <v>0.60763673890608871</v>
      </c>
    </row>
    <row r="44" spans="1:9" ht="15" x14ac:dyDescent="0.25">
      <c r="A44" s="9">
        <v>37</v>
      </c>
      <c r="B44" s="8" t="s">
        <v>50</v>
      </c>
      <c r="C44" s="18">
        <v>618.5</v>
      </c>
      <c r="D44" s="18">
        <v>26.6</v>
      </c>
      <c r="E44" s="19">
        <v>0</v>
      </c>
      <c r="F44" s="19">
        <v>26.6</v>
      </c>
      <c r="G44" s="38">
        <f t="shared" si="0"/>
        <v>4.3007275666936136E-2</v>
      </c>
      <c r="H44" s="39">
        <f t="shared" si="1"/>
        <v>1</v>
      </c>
      <c r="I44" s="82">
        <f t="shared" si="2"/>
        <v>4.3007275666936136E-2</v>
      </c>
    </row>
    <row r="45" spans="1:9" ht="15.75" customHeight="1" x14ac:dyDescent="0.25">
      <c r="A45" s="9">
        <v>38</v>
      </c>
      <c r="B45" s="8" t="s">
        <v>39</v>
      </c>
      <c r="C45" s="18">
        <v>237.6</v>
      </c>
      <c r="D45" s="18">
        <v>122.2</v>
      </c>
      <c r="E45" s="25" t="s">
        <v>56</v>
      </c>
      <c r="F45" s="25" t="s">
        <v>56</v>
      </c>
      <c r="G45" s="38" t="e">
        <f t="shared" si="0"/>
        <v>#VALUE!</v>
      </c>
      <c r="H45" s="39" t="e">
        <f t="shared" si="1"/>
        <v>#VALUE!</v>
      </c>
      <c r="I45" s="82">
        <f t="shared" si="2"/>
        <v>0.51430976430976438</v>
      </c>
    </row>
    <row r="46" spans="1:9" ht="13.5" customHeight="1" x14ac:dyDescent="0.25">
      <c r="A46" s="9">
        <v>39</v>
      </c>
      <c r="B46" s="12" t="s">
        <v>40</v>
      </c>
      <c r="C46" s="18">
        <v>16.600000000000001</v>
      </c>
      <c r="D46" s="18">
        <v>6.9</v>
      </c>
      <c r="E46" s="23" t="s">
        <v>56</v>
      </c>
      <c r="F46" s="23" t="s">
        <v>56</v>
      </c>
      <c r="G46" s="38" t="e">
        <f t="shared" si="0"/>
        <v>#VALUE!</v>
      </c>
      <c r="H46" s="39" t="e">
        <f t="shared" si="1"/>
        <v>#VALUE!</v>
      </c>
      <c r="I46" s="82">
        <f t="shared" si="2"/>
        <v>0.41566265060240964</v>
      </c>
    </row>
    <row r="47" spans="1:9" ht="24" customHeight="1" x14ac:dyDescent="0.2">
      <c r="A47" s="2"/>
      <c r="B47" s="3" t="s">
        <v>41</v>
      </c>
      <c r="C47" s="110">
        <f>SUM(C12:C46)</f>
        <v>12409.7</v>
      </c>
      <c r="D47" s="110">
        <f>SUM(D12:D46)</f>
        <v>6593.0000000000009</v>
      </c>
      <c r="E47" s="110">
        <f>SUM(E12:E46)</f>
        <v>2897.2999999999993</v>
      </c>
      <c r="F47" s="110">
        <f>SUM(F12:F46)</f>
        <v>3638.3</v>
      </c>
      <c r="G47" s="111">
        <f t="shared" si="0"/>
        <v>0.29318194638065387</v>
      </c>
      <c r="H47" s="112">
        <f t="shared" si="1"/>
        <v>0.55184286364325796</v>
      </c>
      <c r="I47" s="112">
        <f t="shared" si="2"/>
        <v>0.53127795192470406</v>
      </c>
    </row>
    <row r="48" spans="1:9" ht="15.75" customHeight="1" x14ac:dyDescent="0.2">
      <c r="A48" s="4"/>
      <c r="B48" s="13" t="s">
        <v>42</v>
      </c>
      <c r="C48" s="113">
        <f>C8+C11+C47</f>
        <v>16878.599999999999</v>
      </c>
      <c r="D48" s="113">
        <f>D8+D11+D47</f>
        <v>7745.3000000000011</v>
      </c>
      <c r="E48" s="113">
        <f>E8+E11+E47</f>
        <v>3148.3999999999992</v>
      </c>
      <c r="F48" s="113">
        <f>F8+F11+F47</f>
        <v>4538.7</v>
      </c>
      <c r="G48" s="114">
        <f t="shared" si="0"/>
        <v>0.26890263410472431</v>
      </c>
      <c r="H48" s="114">
        <f t="shared" si="1"/>
        <v>0.58599408673647235</v>
      </c>
      <c r="I48" s="114">
        <f t="shared" si="2"/>
        <v>0.45888284573365101</v>
      </c>
    </row>
    <row r="49" spans="2:8" ht="15.75" customHeight="1" x14ac:dyDescent="0.2">
      <c r="B49" s="170" t="s">
        <v>49</v>
      </c>
      <c r="C49" s="170"/>
      <c r="D49" s="170"/>
      <c r="E49" s="170"/>
    </row>
    <row r="50" spans="2:8" ht="24.75" customHeight="1" x14ac:dyDescent="0.2">
      <c r="B50" s="169" t="s">
        <v>54</v>
      </c>
      <c r="C50" s="169"/>
      <c r="D50" s="169"/>
      <c r="E50" s="169"/>
      <c r="F50" s="169"/>
      <c r="G50" s="169"/>
      <c r="H50" s="169"/>
    </row>
  </sheetData>
  <mergeCells count="12">
    <mergeCell ref="A2:I2"/>
    <mergeCell ref="A3:I3"/>
    <mergeCell ref="I4:I5"/>
    <mergeCell ref="D4:D5"/>
    <mergeCell ref="E4:F4"/>
    <mergeCell ref="G4:G5"/>
    <mergeCell ref="H4:H5"/>
    <mergeCell ref="B50:H50"/>
    <mergeCell ref="B49:E49"/>
    <mergeCell ref="A4:A5"/>
    <mergeCell ref="B4:B5"/>
    <mergeCell ref="C4:C5"/>
  </mergeCells>
  <phoneticPr fontId="3" type="noConversion"/>
  <pageMargins left="0.74803149606299202" right="0.74803149606299202" top="0.143700787" bottom="0.143700787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19" workbookViewId="0">
      <selection activeCell="I46" sqref="I46"/>
    </sheetView>
  </sheetViews>
  <sheetFormatPr defaultRowHeight="12.75" x14ac:dyDescent="0.2"/>
  <cols>
    <col min="1" max="1" width="4.140625" customWidth="1"/>
    <col min="2" max="2" width="26.85546875" customWidth="1"/>
    <col min="3" max="3" width="11.42578125" customWidth="1"/>
    <col min="4" max="4" width="9.7109375" customWidth="1"/>
    <col min="5" max="5" width="7.42578125" customWidth="1"/>
    <col min="6" max="6" width="7.5703125" customWidth="1"/>
    <col min="7" max="7" width="11.140625" customWidth="1"/>
    <col min="8" max="8" width="10.28515625" customWidth="1"/>
  </cols>
  <sheetData>
    <row r="1" spans="1:15" ht="11.25" customHeight="1" x14ac:dyDescent="0.2">
      <c r="A1" s="177" t="s">
        <v>58</v>
      </c>
      <c r="B1" s="178"/>
      <c r="C1" s="178"/>
      <c r="D1" s="178"/>
      <c r="E1" s="178"/>
      <c r="F1" s="178"/>
      <c r="G1" s="178"/>
      <c r="H1" s="178"/>
      <c r="I1" s="179"/>
    </row>
    <row r="2" spans="1:15" ht="21" customHeight="1" x14ac:dyDescent="0.2">
      <c r="A2" s="180" t="s">
        <v>48</v>
      </c>
      <c r="B2" s="181"/>
      <c r="C2" s="181"/>
      <c r="D2" s="181"/>
      <c r="E2" s="181"/>
      <c r="F2" s="181"/>
      <c r="G2" s="181"/>
      <c r="H2" s="181"/>
      <c r="I2" s="179"/>
    </row>
    <row r="3" spans="1:15" ht="21.75" customHeight="1" x14ac:dyDescent="0.2">
      <c r="A3" s="189" t="s">
        <v>51</v>
      </c>
      <c r="B3" s="190" t="s">
        <v>0</v>
      </c>
      <c r="C3" s="191" t="s">
        <v>53</v>
      </c>
      <c r="D3" s="191" t="s">
        <v>52</v>
      </c>
      <c r="E3" s="192" t="s">
        <v>43</v>
      </c>
      <c r="F3" s="192"/>
      <c r="G3" s="186" t="s">
        <v>44</v>
      </c>
      <c r="H3" s="186" t="s">
        <v>45</v>
      </c>
      <c r="I3" s="182" t="s">
        <v>67</v>
      </c>
    </row>
    <row r="4" spans="1:15" ht="43.5" customHeight="1" x14ac:dyDescent="0.2">
      <c r="A4" s="189"/>
      <c r="B4" s="190"/>
      <c r="C4" s="191"/>
      <c r="D4" s="191"/>
      <c r="E4" s="5" t="s">
        <v>46</v>
      </c>
      <c r="F4" s="115" t="s">
        <v>47</v>
      </c>
      <c r="G4" s="187"/>
      <c r="H4" s="187"/>
      <c r="I4" s="183"/>
    </row>
    <row r="5" spans="1:15" ht="24.75" customHeight="1" x14ac:dyDescent="0.2">
      <c r="A5" s="116">
        <v>1</v>
      </c>
      <c r="B5" s="117" t="s">
        <v>1</v>
      </c>
      <c r="C5" s="41">
        <v>2555.9</v>
      </c>
      <c r="D5" s="41">
        <v>317.60000000000002</v>
      </c>
      <c r="E5" s="42">
        <v>103.8</v>
      </c>
      <c r="F5" s="42">
        <v>213.8</v>
      </c>
      <c r="G5" s="45">
        <f>F5*100%/C5</f>
        <v>8.3649595054579598E-2</v>
      </c>
      <c r="H5" s="45">
        <f>G5*100%/D5</f>
        <v>2.6338033707361334E-4</v>
      </c>
      <c r="I5" s="82">
        <f>D5*100%/C5</f>
        <v>0.12426151257873939</v>
      </c>
    </row>
    <row r="6" spans="1:15" ht="24.75" customHeight="1" x14ac:dyDescent="0.2">
      <c r="A6" s="116">
        <v>2</v>
      </c>
      <c r="B6" s="117" t="s">
        <v>2</v>
      </c>
      <c r="C6" s="41">
        <v>247.1</v>
      </c>
      <c r="D6" s="41">
        <v>131.5</v>
      </c>
      <c r="E6" s="43">
        <v>131.5</v>
      </c>
      <c r="F6" s="44">
        <v>100</v>
      </c>
      <c r="G6" s="45">
        <f>F6*100%/C6</f>
        <v>0.40469445568595713</v>
      </c>
      <c r="H6" s="45">
        <f>G6*100%/D6</f>
        <v>3.0775243778399784E-3</v>
      </c>
      <c r="I6" s="82">
        <f t="shared" ref="I6:I46" si="0">D6*100%/C6</f>
        <v>0.53217320922703359</v>
      </c>
    </row>
    <row r="7" spans="1:15" ht="15.75" customHeight="1" x14ac:dyDescent="0.2">
      <c r="A7" s="118"/>
      <c r="B7" s="123" t="s">
        <v>3</v>
      </c>
      <c r="C7" s="127">
        <v>2803</v>
      </c>
      <c r="D7" s="127">
        <f>SUM(D5:D6)</f>
        <v>449.1</v>
      </c>
      <c r="E7" s="127">
        <f>SUM(E5:E6)</f>
        <v>235.3</v>
      </c>
      <c r="F7" s="127">
        <f>SUM(F5:F6)</f>
        <v>313.8</v>
      </c>
      <c r="G7" s="106">
        <f>F7*100%/C7</f>
        <v>0.11195148055654656</v>
      </c>
      <c r="H7" s="106">
        <f>F7*100%/D7</f>
        <v>0.69873079492317969</v>
      </c>
      <c r="I7" s="106">
        <f t="shared" si="0"/>
        <v>0.16022119158044953</v>
      </c>
    </row>
    <row r="8" spans="1:15" x14ac:dyDescent="0.2">
      <c r="A8" s="33">
        <v>3</v>
      </c>
      <c r="B8" s="119" t="s">
        <v>4</v>
      </c>
      <c r="C8" s="41">
        <v>1127</v>
      </c>
      <c r="D8" s="41">
        <v>643.79999999999995</v>
      </c>
      <c r="E8" s="46">
        <v>12.8</v>
      </c>
      <c r="F8" s="46">
        <v>631</v>
      </c>
      <c r="G8" s="45">
        <f>F8*100%/C8</f>
        <v>0.55989352262644188</v>
      </c>
      <c r="H8" s="45">
        <f>F8*100%/D8</f>
        <v>0.98011804908356637</v>
      </c>
      <c r="I8" s="82">
        <f t="shared" si="0"/>
        <v>0.57125110913930788</v>
      </c>
    </row>
    <row r="9" spans="1:15" ht="13.5" customHeight="1" x14ac:dyDescent="0.2">
      <c r="A9" s="33">
        <v>4</v>
      </c>
      <c r="B9" s="120" t="s">
        <v>59</v>
      </c>
      <c r="C9" s="47">
        <v>566.70000000000005</v>
      </c>
      <c r="D9" s="48">
        <v>104.6</v>
      </c>
      <c r="E9" s="49">
        <v>29.2</v>
      </c>
      <c r="F9" s="49">
        <v>75.400000000000006</v>
      </c>
      <c r="G9" s="50">
        <f>F9*100%/C9</f>
        <v>0.13305099700017645</v>
      </c>
      <c r="H9" s="50">
        <f>F9*100%/D9</f>
        <v>0.72084130019120474</v>
      </c>
      <c r="I9" s="82">
        <f t="shared" si="0"/>
        <v>0.18457737780130579</v>
      </c>
    </row>
    <row r="10" spans="1:15" ht="15.75" x14ac:dyDescent="0.25">
      <c r="A10" s="125"/>
      <c r="B10" s="126" t="s">
        <v>6</v>
      </c>
      <c r="C10" s="110">
        <v>1693.7</v>
      </c>
      <c r="D10" s="110">
        <f>SUM(D8:D9)</f>
        <v>748.4</v>
      </c>
      <c r="E10" s="110">
        <f>SUM(E8:E9)</f>
        <v>42</v>
      </c>
      <c r="F10" s="110">
        <f>SUM(F8:F9)</f>
        <v>706.4</v>
      </c>
      <c r="G10" s="112">
        <f>F10*100%/C10</f>
        <v>0.41707504280569163</v>
      </c>
      <c r="H10" s="112">
        <f>F10*100%/D10</f>
        <v>0.94388027792624263</v>
      </c>
      <c r="I10" s="112">
        <f t="shared" si="0"/>
        <v>0.44187282281395757</v>
      </c>
    </row>
    <row r="11" spans="1:15" ht="13.5" customHeight="1" x14ac:dyDescent="0.2">
      <c r="A11" s="35">
        <v>5</v>
      </c>
      <c r="B11" s="117" t="s">
        <v>7</v>
      </c>
      <c r="C11" s="41">
        <v>325.60000000000002</v>
      </c>
      <c r="D11" s="41">
        <v>173.4</v>
      </c>
      <c r="E11" s="51">
        <v>68.8</v>
      </c>
      <c r="F11" s="51">
        <v>104.6</v>
      </c>
      <c r="G11" s="45">
        <f t="shared" ref="G11:G45" si="1">F11*100%/C11</f>
        <v>0.32125307125307123</v>
      </c>
      <c r="H11" s="45">
        <f t="shared" ref="H11:H46" si="2">F11*100%/D11</f>
        <v>0.60322952710495958</v>
      </c>
      <c r="I11" s="82">
        <f t="shared" si="0"/>
        <v>0.53255528255528251</v>
      </c>
      <c r="O11" s="37"/>
    </row>
    <row r="12" spans="1:15" ht="14.25" customHeight="1" x14ac:dyDescent="0.2">
      <c r="A12" s="36">
        <v>6</v>
      </c>
      <c r="B12" s="117" t="s">
        <v>8</v>
      </c>
      <c r="C12" s="41">
        <v>115.7</v>
      </c>
      <c r="D12" s="41">
        <v>47</v>
      </c>
      <c r="E12" s="51">
        <v>20</v>
      </c>
      <c r="F12" s="51">
        <v>27</v>
      </c>
      <c r="G12" s="45">
        <f t="shared" si="1"/>
        <v>0.23336214347450301</v>
      </c>
      <c r="H12" s="45">
        <f t="shared" si="2"/>
        <v>0.57446808510638303</v>
      </c>
      <c r="I12" s="82">
        <f t="shared" si="0"/>
        <v>0.40622299049265342</v>
      </c>
    </row>
    <row r="13" spans="1:15" x14ac:dyDescent="0.2">
      <c r="A13" s="36">
        <v>7</v>
      </c>
      <c r="B13" s="121" t="s">
        <v>9</v>
      </c>
      <c r="C13" s="41">
        <v>371</v>
      </c>
      <c r="D13" s="41">
        <v>142.80000000000001</v>
      </c>
      <c r="E13" s="51">
        <v>41.4</v>
      </c>
      <c r="F13" s="51">
        <v>101.4</v>
      </c>
      <c r="G13" s="45">
        <f t="shared" si="1"/>
        <v>0.27331536388140165</v>
      </c>
      <c r="H13" s="45">
        <f t="shared" si="2"/>
        <v>0.71008403361344541</v>
      </c>
      <c r="I13" s="82">
        <f t="shared" si="0"/>
        <v>0.38490566037735852</v>
      </c>
    </row>
    <row r="14" spans="1:15" x14ac:dyDescent="0.2">
      <c r="A14" s="36">
        <v>8</v>
      </c>
      <c r="B14" s="117" t="s">
        <v>10</v>
      </c>
      <c r="C14" s="41">
        <v>498.3</v>
      </c>
      <c r="D14" s="41">
        <v>273</v>
      </c>
      <c r="E14" s="51">
        <v>95.2</v>
      </c>
      <c r="F14" s="51">
        <v>177.8</v>
      </c>
      <c r="G14" s="45">
        <f t="shared" si="1"/>
        <v>0.35681316476018465</v>
      </c>
      <c r="H14" s="45">
        <f t="shared" si="2"/>
        <v>0.6512820512820513</v>
      </c>
      <c r="I14" s="82">
        <f t="shared" si="0"/>
        <v>0.5478627332931969</v>
      </c>
    </row>
    <row r="15" spans="1:15" x14ac:dyDescent="0.2">
      <c r="A15" s="36">
        <v>9</v>
      </c>
      <c r="B15" s="117" t="s">
        <v>11</v>
      </c>
      <c r="C15" s="41">
        <v>409.9</v>
      </c>
      <c r="D15" s="41">
        <v>262.5</v>
      </c>
      <c r="E15" s="51">
        <v>140.80000000000001</v>
      </c>
      <c r="F15" s="51">
        <v>121.7</v>
      </c>
      <c r="G15" s="45">
        <f t="shared" si="1"/>
        <v>0.29690168333739941</v>
      </c>
      <c r="H15" s="45">
        <f t="shared" si="2"/>
        <v>0.46361904761904765</v>
      </c>
      <c r="I15" s="82">
        <f t="shared" si="0"/>
        <v>0.64040009758477678</v>
      </c>
    </row>
    <row r="16" spans="1:15" x14ac:dyDescent="0.2">
      <c r="A16" s="36">
        <v>10</v>
      </c>
      <c r="B16" s="117" t="s">
        <v>12</v>
      </c>
      <c r="C16" s="41">
        <v>258</v>
      </c>
      <c r="D16" s="41">
        <v>188.6</v>
      </c>
      <c r="E16" s="51">
        <v>70.3</v>
      </c>
      <c r="F16" s="51">
        <v>118.3</v>
      </c>
      <c r="G16" s="45">
        <f t="shared" si="1"/>
        <v>0.45852713178294574</v>
      </c>
      <c r="H16" s="45">
        <f t="shared" si="2"/>
        <v>0.62725344644750791</v>
      </c>
      <c r="I16" s="82">
        <f t="shared" si="0"/>
        <v>0.73100775193798451</v>
      </c>
    </row>
    <row r="17" spans="1:9" x14ac:dyDescent="0.2">
      <c r="A17" s="36">
        <v>11</v>
      </c>
      <c r="B17" s="117" t="s">
        <v>13</v>
      </c>
      <c r="C17" s="41">
        <v>402.5</v>
      </c>
      <c r="D17" s="41">
        <v>245.5</v>
      </c>
      <c r="E17" s="51">
        <v>52</v>
      </c>
      <c r="F17" s="51">
        <v>193</v>
      </c>
      <c r="G17" s="45">
        <f t="shared" si="1"/>
        <v>0.4795031055900621</v>
      </c>
      <c r="H17" s="45">
        <f t="shared" si="2"/>
        <v>0.78615071283095728</v>
      </c>
      <c r="I17" s="82">
        <f t="shared" si="0"/>
        <v>0.60993788819875772</v>
      </c>
    </row>
    <row r="18" spans="1:9" x14ac:dyDescent="0.2">
      <c r="A18" s="36">
        <v>12</v>
      </c>
      <c r="B18" s="117" t="s">
        <v>14</v>
      </c>
      <c r="C18" s="41">
        <v>287.2</v>
      </c>
      <c r="D18" s="41">
        <v>130.19999999999999</v>
      </c>
      <c r="E18" s="54">
        <v>74.5</v>
      </c>
      <c r="F18" s="51">
        <v>125.9</v>
      </c>
      <c r="G18" s="45">
        <f t="shared" si="1"/>
        <v>0.4383704735376045</v>
      </c>
      <c r="H18" s="45">
        <f t="shared" si="2"/>
        <v>0.96697388632872516</v>
      </c>
      <c r="I18" s="82">
        <f t="shared" si="0"/>
        <v>0.4533426183844011</v>
      </c>
    </row>
    <row r="19" spans="1:9" x14ac:dyDescent="0.2">
      <c r="A19" s="36">
        <v>13</v>
      </c>
      <c r="B19" s="117" t="s">
        <v>15</v>
      </c>
      <c r="C19" s="41">
        <v>291.3</v>
      </c>
      <c r="D19" s="41">
        <v>170.2</v>
      </c>
      <c r="E19" s="51">
        <v>75.8</v>
      </c>
      <c r="F19" s="54">
        <v>96.4</v>
      </c>
      <c r="G19" s="45">
        <f t="shared" si="1"/>
        <v>0.3309303123927223</v>
      </c>
      <c r="H19" s="45">
        <f t="shared" si="2"/>
        <v>0.56639247943595772</v>
      </c>
      <c r="I19" s="82">
        <f t="shared" si="0"/>
        <v>0.58427737727428763</v>
      </c>
    </row>
    <row r="20" spans="1:9" ht="14.25" customHeight="1" x14ac:dyDescent="0.2">
      <c r="A20" s="36">
        <v>14</v>
      </c>
      <c r="B20" s="117" t="s">
        <v>16</v>
      </c>
      <c r="C20" s="41">
        <v>263.39999999999998</v>
      </c>
      <c r="D20" s="41">
        <v>141.6</v>
      </c>
      <c r="E20" s="51">
        <v>69.2</v>
      </c>
      <c r="F20" s="51">
        <v>72.400000000000006</v>
      </c>
      <c r="G20" s="45">
        <f t="shared" si="1"/>
        <v>0.27486712224753229</v>
      </c>
      <c r="H20" s="45">
        <f t="shared" si="2"/>
        <v>0.51129943502824859</v>
      </c>
      <c r="I20" s="82">
        <f t="shared" si="0"/>
        <v>0.5375854214123007</v>
      </c>
    </row>
    <row r="21" spans="1:9" x14ac:dyDescent="0.2">
      <c r="A21" s="36">
        <v>15</v>
      </c>
      <c r="B21" s="117" t="s">
        <v>17</v>
      </c>
      <c r="C21" s="41">
        <v>521.9</v>
      </c>
      <c r="D21" s="41">
        <v>260.8</v>
      </c>
      <c r="E21" s="51">
        <v>216</v>
      </c>
      <c r="F21" s="51">
        <v>44.8</v>
      </c>
      <c r="G21" s="45">
        <f t="shared" si="1"/>
        <v>8.5840199271891168E-2</v>
      </c>
      <c r="H21" s="45">
        <f t="shared" si="2"/>
        <v>0.17177914110429446</v>
      </c>
      <c r="I21" s="82">
        <f t="shared" si="0"/>
        <v>0.49971258861850931</v>
      </c>
    </row>
    <row r="22" spans="1:9" x14ac:dyDescent="0.2">
      <c r="A22" s="36">
        <v>16</v>
      </c>
      <c r="B22" s="117" t="s">
        <v>18</v>
      </c>
      <c r="C22" s="41">
        <v>148.5</v>
      </c>
      <c r="D22" s="41">
        <v>89.6</v>
      </c>
      <c r="E22" s="51">
        <v>43</v>
      </c>
      <c r="F22" s="54">
        <v>46.6</v>
      </c>
      <c r="G22" s="45">
        <f t="shared" si="1"/>
        <v>0.31380471380471381</v>
      </c>
      <c r="H22" s="45">
        <f t="shared" si="2"/>
        <v>0.52008928571428581</v>
      </c>
      <c r="I22" s="82">
        <f t="shared" si="0"/>
        <v>0.60336700336700333</v>
      </c>
    </row>
    <row r="23" spans="1:9" x14ac:dyDescent="0.2">
      <c r="A23" s="36">
        <v>17</v>
      </c>
      <c r="B23" s="117" t="s">
        <v>19</v>
      </c>
      <c r="C23" s="41">
        <v>493</v>
      </c>
      <c r="D23" s="41">
        <v>224.2</v>
      </c>
      <c r="E23" s="51">
        <v>166</v>
      </c>
      <c r="F23" s="51">
        <v>58.2</v>
      </c>
      <c r="G23" s="45">
        <f t="shared" si="1"/>
        <v>0.11805273833671401</v>
      </c>
      <c r="H23" s="45">
        <f t="shared" si="2"/>
        <v>0.2595896520963426</v>
      </c>
      <c r="I23" s="82">
        <f t="shared" si="0"/>
        <v>0.45476673427991882</v>
      </c>
    </row>
    <row r="24" spans="1:9" x14ac:dyDescent="0.2">
      <c r="A24" s="36">
        <v>18</v>
      </c>
      <c r="B24" s="117" t="s">
        <v>20</v>
      </c>
      <c r="C24" s="41">
        <v>403.9</v>
      </c>
      <c r="D24" s="41">
        <v>229.2</v>
      </c>
      <c r="E24" s="51">
        <v>107.7</v>
      </c>
      <c r="F24" s="51">
        <v>121.5</v>
      </c>
      <c r="G24" s="45">
        <f t="shared" si="1"/>
        <v>0.30081703391928699</v>
      </c>
      <c r="H24" s="45">
        <f t="shared" si="2"/>
        <v>0.53010471204188481</v>
      </c>
      <c r="I24" s="82">
        <f t="shared" si="0"/>
        <v>0.56746719485021047</v>
      </c>
    </row>
    <row r="25" spans="1:9" x14ac:dyDescent="0.2">
      <c r="A25" s="36">
        <v>19</v>
      </c>
      <c r="B25" s="121" t="s">
        <v>21</v>
      </c>
      <c r="C25" s="41">
        <v>452.8</v>
      </c>
      <c r="D25" s="41">
        <v>272.3</v>
      </c>
      <c r="E25" s="51">
        <v>89</v>
      </c>
      <c r="F25" s="51">
        <v>183.3</v>
      </c>
      <c r="G25" s="45">
        <f t="shared" si="1"/>
        <v>0.40481448763250882</v>
      </c>
      <c r="H25" s="45">
        <f t="shared" si="2"/>
        <v>0.67315460888725676</v>
      </c>
      <c r="I25" s="82">
        <f t="shared" si="0"/>
        <v>0.60136925795053009</v>
      </c>
    </row>
    <row r="26" spans="1:9" x14ac:dyDescent="0.2">
      <c r="A26" s="36">
        <v>20</v>
      </c>
      <c r="B26" s="117" t="s">
        <v>22</v>
      </c>
      <c r="C26" s="41">
        <v>433</v>
      </c>
      <c r="D26" s="41">
        <v>243.9</v>
      </c>
      <c r="E26" s="51">
        <v>133.6</v>
      </c>
      <c r="F26" s="51">
        <v>110.2</v>
      </c>
      <c r="G26" s="45">
        <f t="shared" si="1"/>
        <v>0.25450346420323328</v>
      </c>
      <c r="H26" s="45">
        <f t="shared" si="2"/>
        <v>0.45182451824518244</v>
      </c>
      <c r="I26" s="82">
        <f t="shared" si="0"/>
        <v>0.56327944572748267</v>
      </c>
    </row>
    <row r="27" spans="1:9" x14ac:dyDescent="0.2">
      <c r="A27" s="36">
        <v>21</v>
      </c>
      <c r="B27" s="117" t="s">
        <v>23</v>
      </c>
      <c r="C27" s="41">
        <v>545.70000000000005</v>
      </c>
      <c r="D27" s="41">
        <v>362.3</v>
      </c>
      <c r="E27" s="51">
        <v>92.9</v>
      </c>
      <c r="F27" s="51">
        <v>269.39999999999998</v>
      </c>
      <c r="G27" s="45">
        <f t="shared" si="1"/>
        <v>0.49367784496976352</v>
      </c>
      <c r="H27" s="45">
        <f t="shared" si="2"/>
        <v>0.74358266629864744</v>
      </c>
      <c r="I27" s="82">
        <f t="shared" si="0"/>
        <v>0.6639179036100421</v>
      </c>
    </row>
    <row r="28" spans="1:9" x14ac:dyDescent="0.2">
      <c r="A28" s="36">
        <v>22</v>
      </c>
      <c r="B28" s="117" t="s">
        <v>24</v>
      </c>
      <c r="C28" s="41">
        <v>371.6</v>
      </c>
      <c r="D28" s="41">
        <v>249.8</v>
      </c>
      <c r="E28" s="51">
        <v>90.1</v>
      </c>
      <c r="F28" s="51">
        <v>159.69999999999999</v>
      </c>
      <c r="G28" s="45">
        <f t="shared" si="1"/>
        <v>0.42976318622174375</v>
      </c>
      <c r="H28" s="45">
        <f t="shared" si="2"/>
        <v>0.63931144915932736</v>
      </c>
      <c r="I28" s="82">
        <f t="shared" si="0"/>
        <v>0.67222820236813774</v>
      </c>
    </row>
    <row r="29" spans="1:9" x14ac:dyDescent="0.2">
      <c r="A29" s="36">
        <v>23</v>
      </c>
      <c r="B29" s="117" t="s">
        <v>25</v>
      </c>
      <c r="C29" s="52">
        <v>289</v>
      </c>
      <c r="D29" s="41">
        <v>172.2</v>
      </c>
      <c r="E29" s="51">
        <v>5.9</v>
      </c>
      <c r="F29" s="51">
        <v>166.3</v>
      </c>
      <c r="G29" s="45">
        <f t="shared" si="1"/>
        <v>0.57543252595155714</v>
      </c>
      <c r="H29" s="45">
        <f t="shared" si="2"/>
        <v>0.96573751451800249</v>
      </c>
      <c r="I29" s="82">
        <f t="shared" si="0"/>
        <v>0.59584775086505182</v>
      </c>
    </row>
    <row r="30" spans="1:9" x14ac:dyDescent="0.2">
      <c r="A30" s="36">
        <v>24</v>
      </c>
      <c r="B30" s="117" t="s">
        <v>26</v>
      </c>
      <c r="C30" s="41">
        <v>256.10000000000002</v>
      </c>
      <c r="D30" s="41">
        <v>204.1</v>
      </c>
      <c r="E30" s="54">
        <v>60.3</v>
      </c>
      <c r="F30" s="54">
        <v>143.80000000000001</v>
      </c>
      <c r="G30" s="45">
        <f t="shared" si="1"/>
        <v>0.56149941429129246</v>
      </c>
      <c r="H30" s="45">
        <f t="shared" si="2"/>
        <v>0.7045565899069085</v>
      </c>
      <c r="I30" s="82">
        <f t="shared" si="0"/>
        <v>0.79695431472081213</v>
      </c>
    </row>
    <row r="31" spans="1:9" x14ac:dyDescent="0.2">
      <c r="A31" s="36">
        <v>25</v>
      </c>
      <c r="B31" s="117" t="s">
        <v>27</v>
      </c>
      <c r="C31" s="41">
        <v>381.7</v>
      </c>
      <c r="D31" s="41">
        <v>150.6</v>
      </c>
      <c r="E31" s="51">
        <v>72</v>
      </c>
      <c r="F31" s="51">
        <v>78.599999999999994</v>
      </c>
      <c r="G31" s="45">
        <f t="shared" si="1"/>
        <v>0.20592088027246527</v>
      </c>
      <c r="H31" s="45">
        <f t="shared" si="2"/>
        <v>0.52191235059760954</v>
      </c>
      <c r="I31" s="82">
        <f t="shared" si="0"/>
        <v>0.39455069426250983</v>
      </c>
    </row>
    <row r="32" spans="1:9" x14ac:dyDescent="0.2">
      <c r="A32" s="36">
        <v>26</v>
      </c>
      <c r="B32" s="117" t="s">
        <v>28</v>
      </c>
      <c r="C32" s="41">
        <v>530.5</v>
      </c>
      <c r="D32" s="41">
        <v>366.9</v>
      </c>
      <c r="E32" s="53">
        <v>70.2</v>
      </c>
      <c r="F32" s="53">
        <v>296.7</v>
      </c>
      <c r="G32" s="45">
        <f t="shared" si="1"/>
        <v>0.55928369462770966</v>
      </c>
      <c r="H32" s="45">
        <f t="shared" si="2"/>
        <v>0.80866721177432543</v>
      </c>
      <c r="I32" s="82">
        <f t="shared" si="0"/>
        <v>0.69161168708765308</v>
      </c>
    </row>
    <row r="33" spans="1:9" x14ac:dyDescent="0.2">
      <c r="A33" s="36">
        <v>28</v>
      </c>
      <c r="B33" s="122" t="s">
        <v>30</v>
      </c>
      <c r="C33" s="41">
        <v>385</v>
      </c>
      <c r="D33" s="41">
        <v>174.7</v>
      </c>
      <c r="E33" s="51">
        <v>104.6</v>
      </c>
      <c r="F33" s="51">
        <v>70.099999999999994</v>
      </c>
      <c r="G33" s="45">
        <f t="shared" si="1"/>
        <v>0.18207792207792206</v>
      </c>
      <c r="H33" s="45">
        <f t="shared" si="2"/>
        <v>0.40125930165998852</v>
      </c>
      <c r="I33" s="82">
        <f t="shared" si="0"/>
        <v>0.45376623376623376</v>
      </c>
    </row>
    <row r="34" spans="1:9" x14ac:dyDescent="0.2">
      <c r="A34" s="36">
        <v>27</v>
      </c>
      <c r="B34" s="117" t="s">
        <v>29</v>
      </c>
      <c r="C34" s="41">
        <v>307.8</v>
      </c>
      <c r="D34" s="41">
        <v>187.7</v>
      </c>
      <c r="E34" s="51">
        <v>81.7</v>
      </c>
      <c r="F34" s="51">
        <v>106</v>
      </c>
      <c r="G34" s="45">
        <f t="shared" si="1"/>
        <v>0.34437946718648471</v>
      </c>
      <c r="H34" s="45">
        <f t="shared" si="2"/>
        <v>0.56473095364944059</v>
      </c>
      <c r="I34" s="82">
        <f t="shared" si="0"/>
        <v>0.60981156595191677</v>
      </c>
    </row>
    <row r="35" spans="1:9" x14ac:dyDescent="0.2">
      <c r="A35" s="36">
        <v>29</v>
      </c>
      <c r="B35" s="117" t="s">
        <v>31</v>
      </c>
      <c r="C35" s="41">
        <v>327.5</v>
      </c>
      <c r="D35" s="41">
        <v>205</v>
      </c>
      <c r="E35" s="51">
        <v>72.099999999999994</v>
      </c>
      <c r="F35" s="51">
        <v>132.9</v>
      </c>
      <c r="G35" s="45">
        <f t="shared" si="1"/>
        <v>0.40580152671755726</v>
      </c>
      <c r="H35" s="45">
        <f t="shared" si="2"/>
        <v>0.64829268292682929</v>
      </c>
      <c r="I35" s="82">
        <f t="shared" si="0"/>
        <v>0.62595419847328249</v>
      </c>
    </row>
    <row r="36" spans="1:9" x14ac:dyDescent="0.2">
      <c r="A36" s="36">
        <v>30</v>
      </c>
      <c r="B36" s="117" t="s">
        <v>32</v>
      </c>
      <c r="C36" s="41">
        <v>442.3</v>
      </c>
      <c r="D36" s="41">
        <v>299.39999999999998</v>
      </c>
      <c r="E36" s="51">
        <v>142.9</v>
      </c>
      <c r="F36" s="51">
        <v>156.6</v>
      </c>
      <c r="G36" s="45">
        <f t="shared" si="1"/>
        <v>0.35405833144924259</v>
      </c>
      <c r="H36" s="45">
        <f t="shared" si="2"/>
        <v>0.5230460921843687</v>
      </c>
      <c r="I36" s="82">
        <f t="shared" si="0"/>
        <v>0.67691612028035264</v>
      </c>
    </row>
    <row r="37" spans="1:9" x14ac:dyDescent="0.2">
      <c r="A37" s="36">
        <v>31</v>
      </c>
      <c r="B37" s="117" t="s">
        <v>33</v>
      </c>
      <c r="C37" s="41">
        <v>323.7</v>
      </c>
      <c r="D37" s="41">
        <v>204.3</v>
      </c>
      <c r="E37" s="51">
        <v>4.7</v>
      </c>
      <c r="F37" s="51">
        <v>199.6</v>
      </c>
      <c r="G37" s="45">
        <f t="shared" si="1"/>
        <v>0.61662032746370099</v>
      </c>
      <c r="H37" s="45">
        <f t="shared" si="2"/>
        <v>0.97699461576113555</v>
      </c>
      <c r="I37" s="82">
        <f t="shared" si="0"/>
        <v>0.63113994439295651</v>
      </c>
    </row>
    <row r="38" spans="1:9" x14ac:dyDescent="0.2">
      <c r="A38" s="36">
        <v>32</v>
      </c>
      <c r="B38" s="117" t="s">
        <v>34</v>
      </c>
      <c r="C38" s="41">
        <v>275.2</v>
      </c>
      <c r="D38" s="41">
        <v>135.69999999999999</v>
      </c>
      <c r="E38" s="51">
        <v>67.8</v>
      </c>
      <c r="F38" s="51">
        <v>67.900000000000006</v>
      </c>
      <c r="G38" s="45">
        <f t="shared" si="1"/>
        <v>0.24672965116279072</v>
      </c>
      <c r="H38" s="45">
        <f t="shared" si="2"/>
        <v>0.50036845983787781</v>
      </c>
      <c r="I38" s="82">
        <f t="shared" si="0"/>
        <v>0.4930959302325581</v>
      </c>
    </row>
    <row r="39" spans="1:9" ht="15" customHeight="1" x14ac:dyDescent="0.2">
      <c r="A39" s="36">
        <v>33</v>
      </c>
      <c r="B39" s="117" t="s">
        <v>35</v>
      </c>
      <c r="C39" s="41">
        <v>339.5</v>
      </c>
      <c r="D39" s="41">
        <v>191.1</v>
      </c>
      <c r="E39" s="51">
        <v>104</v>
      </c>
      <c r="F39" s="51">
        <v>87.1</v>
      </c>
      <c r="G39" s="45">
        <f t="shared" si="1"/>
        <v>0.25655375552282766</v>
      </c>
      <c r="H39" s="45">
        <f t="shared" si="2"/>
        <v>0.45578231292517007</v>
      </c>
      <c r="I39" s="82">
        <f t="shared" si="0"/>
        <v>0.56288659793814433</v>
      </c>
    </row>
    <row r="40" spans="1:9" x14ac:dyDescent="0.2">
      <c r="A40" s="36">
        <v>34</v>
      </c>
      <c r="B40" s="117" t="s">
        <v>36</v>
      </c>
      <c r="C40" s="41">
        <v>238.9</v>
      </c>
      <c r="D40" s="41">
        <v>15.8</v>
      </c>
      <c r="E40" s="70">
        <v>6</v>
      </c>
      <c r="F40" s="51">
        <v>9.8000000000000007</v>
      </c>
      <c r="G40" s="45">
        <f t="shared" si="1"/>
        <v>4.1021347844286314E-2</v>
      </c>
      <c r="H40" s="45">
        <f t="shared" si="2"/>
        <v>0.620253164556962</v>
      </c>
      <c r="I40" s="82">
        <f t="shared" si="0"/>
        <v>6.6136458769359571E-2</v>
      </c>
    </row>
    <row r="41" spans="1:9" x14ac:dyDescent="0.2">
      <c r="A41" s="36">
        <v>35</v>
      </c>
      <c r="B41" s="117" t="s">
        <v>37</v>
      </c>
      <c r="C41" s="41">
        <v>388.7</v>
      </c>
      <c r="D41" s="41">
        <v>290.60000000000002</v>
      </c>
      <c r="E41" s="54">
        <v>146.80000000000001</v>
      </c>
      <c r="F41" s="54">
        <v>143.80000000000001</v>
      </c>
      <c r="G41" s="45">
        <f t="shared" si="1"/>
        <v>0.36995111911499873</v>
      </c>
      <c r="H41" s="45">
        <f t="shared" si="2"/>
        <v>0.49483826565726086</v>
      </c>
      <c r="I41" s="82">
        <f t="shared" si="0"/>
        <v>0.74762027270388487</v>
      </c>
    </row>
    <row r="42" spans="1:9" x14ac:dyDescent="0.2">
      <c r="A42" s="36">
        <v>36</v>
      </c>
      <c r="B42" s="117" t="s">
        <v>38</v>
      </c>
      <c r="C42" s="41">
        <v>478.8</v>
      </c>
      <c r="D42" s="41">
        <v>293.5</v>
      </c>
      <c r="E42" s="54">
        <v>160.30000000000001</v>
      </c>
      <c r="F42" s="54">
        <v>133.19999999999999</v>
      </c>
      <c r="G42" s="45">
        <f t="shared" si="1"/>
        <v>0.2781954887218045</v>
      </c>
      <c r="H42" s="45">
        <f t="shared" si="2"/>
        <v>0.45383304940374786</v>
      </c>
      <c r="I42" s="82">
        <f t="shared" si="0"/>
        <v>0.61299081035923142</v>
      </c>
    </row>
    <row r="43" spans="1:9" ht="14.25" customHeight="1" x14ac:dyDescent="0.2">
      <c r="A43" s="36">
        <v>37</v>
      </c>
      <c r="B43" s="117" t="s">
        <v>60</v>
      </c>
      <c r="C43" s="41">
        <v>610.4</v>
      </c>
      <c r="D43" s="41">
        <v>25.1</v>
      </c>
      <c r="E43" s="51">
        <v>0</v>
      </c>
      <c r="F43" s="51">
        <v>25.1</v>
      </c>
      <c r="G43" s="45">
        <f t="shared" si="1"/>
        <v>4.1120576671035393E-2</v>
      </c>
      <c r="H43" s="45">
        <f t="shared" si="2"/>
        <v>1</v>
      </c>
      <c r="I43" s="82">
        <f t="shared" si="0"/>
        <v>4.1120576671035393E-2</v>
      </c>
    </row>
    <row r="44" spans="1:9" ht="15.75" customHeight="1" x14ac:dyDescent="0.2">
      <c r="A44" s="36">
        <v>38</v>
      </c>
      <c r="B44" s="117" t="s">
        <v>39</v>
      </c>
      <c r="C44" s="41">
        <v>236</v>
      </c>
      <c r="D44" s="41">
        <v>133.1</v>
      </c>
      <c r="E44" s="51" t="s">
        <v>56</v>
      </c>
      <c r="F44" s="51" t="s">
        <v>56</v>
      </c>
      <c r="G44" s="45" t="e">
        <f t="shared" si="1"/>
        <v>#VALUE!</v>
      </c>
      <c r="H44" s="45" t="e">
        <f t="shared" si="2"/>
        <v>#VALUE!</v>
      </c>
      <c r="I44" s="82">
        <f t="shared" si="0"/>
        <v>0.56398305084745759</v>
      </c>
    </row>
    <row r="45" spans="1:9" ht="21.75" customHeight="1" x14ac:dyDescent="0.2">
      <c r="A45" s="34"/>
      <c r="B45" s="134" t="s">
        <v>41</v>
      </c>
      <c r="C45" s="135">
        <v>12404.4</v>
      </c>
      <c r="D45" s="103">
        <f>SUM(D11:D44)</f>
        <v>6756.7000000000007</v>
      </c>
      <c r="E45" s="103">
        <f>SUM(E13:E44)</f>
        <v>2656.8</v>
      </c>
      <c r="F45" s="103">
        <f>SUM(F13:F44)</f>
        <v>3818.1</v>
      </c>
      <c r="G45" s="105">
        <f t="shared" si="1"/>
        <v>0.3078020702331431</v>
      </c>
      <c r="H45" s="105">
        <f t="shared" si="2"/>
        <v>0.56508354670179217</v>
      </c>
      <c r="I45" s="105">
        <f t="shared" si="0"/>
        <v>0.5447018799780724</v>
      </c>
    </row>
    <row r="46" spans="1:9" ht="21.75" customHeight="1" x14ac:dyDescent="0.25">
      <c r="A46" s="35"/>
      <c r="B46" s="131" t="s">
        <v>42</v>
      </c>
      <c r="C46" s="132">
        <f>C7+C10+C45</f>
        <v>16901.099999999999</v>
      </c>
      <c r="D46" s="132">
        <f>D7+D10+D45</f>
        <v>7954.2000000000007</v>
      </c>
      <c r="E46" s="132">
        <f>E7+E10+E45</f>
        <v>2934.1000000000004</v>
      </c>
      <c r="F46" s="132">
        <f>F7+F10+F45</f>
        <v>4838.3</v>
      </c>
      <c r="G46" s="133">
        <f>F42*100%/C42</f>
        <v>0.2781954887218045</v>
      </c>
      <c r="H46" s="133">
        <f t="shared" si="2"/>
        <v>0.608269844861834</v>
      </c>
      <c r="I46" s="133">
        <f t="shared" si="0"/>
        <v>0.47063208903562498</v>
      </c>
    </row>
    <row r="47" spans="1:9" x14ac:dyDescent="0.2">
      <c r="B47" s="188" t="s">
        <v>61</v>
      </c>
      <c r="C47" s="188"/>
      <c r="D47" s="188"/>
      <c r="E47" s="188"/>
      <c r="F47" s="188"/>
      <c r="G47" s="188"/>
      <c r="H47" s="188"/>
    </row>
    <row r="50" spans="7:8" x14ac:dyDescent="0.2">
      <c r="G50" s="40"/>
      <c r="H50" s="40"/>
    </row>
    <row r="51" spans="7:8" x14ac:dyDescent="0.2">
      <c r="G51" s="40"/>
      <c r="H51" s="40"/>
    </row>
  </sheetData>
  <mergeCells count="11">
    <mergeCell ref="E3:F3"/>
    <mergeCell ref="A1:I1"/>
    <mergeCell ref="A2:I2"/>
    <mergeCell ref="I3:I4"/>
    <mergeCell ref="G3:G4"/>
    <mergeCell ref="H3:H4"/>
    <mergeCell ref="B47:H47"/>
    <mergeCell ref="A3:A4"/>
    <mergeCell ref="B3:B4"/>
    <mergeCell ref="C3:C4"/>
    <mergeCell ref="D3:D4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workbookViewId="0">
      <selection activeCell="I46" sqref="I46"/>
    </sheetView>
  </sheetViews>
  <sheetFormatPr defaultRowHeight="12.75" x14ac:dyDescent="0.2"/>
  <cols>
    <col min="1" max="1" width="2.85546875" customWidth="1"/>
    <col min="2" max="2" width="22.5703125" customWidth="1"/>
    <col min="7" max="7" width="9.140625" customWidth="1"/>
    <col min="8" max="8" width="10.42578125" customWidth="1"/>
    <col min="9" max="9" width="9.140625" customWidth="1"/>
  </cols>
  <sheetData>
    <row r="1" spans="1:9" ht="16.5" customHeight="1" x14ac:dyDescent="0.2">
      <c r="A1" s="177" t="s">
        <v>62</v>
      </c>
      <c r="B1" s="178"/>
      <c r="C1" s="178"/>
      <c r="D1" s="178"/>
      <c r="E1" s="178"/>
      <c r="F1" s="178"/>
      <c r="G1" s="178"/>
      <c r="H1" s="178"/>
      <c r="I1" s="179"/>
    </row>
    <row r="2" spans="1:9" ht="31.5" customHeight="1" x14ac:dyDescent="0.2">
      <c r="A2" s="180" t="s">
        <v>48</v>
      </c>
      <c r="B2" s="181"/>
      <c r="C2" s="181"/>
      <c r="D2" s="181"/>
      <c r="E2" s="181"/>
      <c r="F2" s="181"/>
      <c r="G2" s="181"/>
      <c r="H2" s="181"/>
      <c r="I2" s="179"/>
    </row>
    <row r="3" spans="1:9" ht="26.25" customHeight="1" x14ac:dyDescent="0.2">
      <c r="A3" s="189" t="s">
        <v>51</v>
      </c>
      <c r="B3" s="190" t="s">
        <v>0</v>
      </c>
      <c r="C3" s="191" t="s">
        <v>53</v>
      </c>
      <c r="D3" s="191" t="s">
        <v>52</v>
      </c>
      <c r="E3" s="192" t="s">
        <v>43</v>
      </c>
      <c r="F3" s="192"/>
      <c r="G3" s="186" t="s">
        <v>44</v>
      </c>
      <c r="H3" s="186" t="s">
        <v>45</v>
      </c>
      <c r="I3" s="182" t="s">
        <v>67</v>
      </c>
    </row>
    <row r="4" spans="1:9" ht="60" customHeight="1" x14ac:dyDescent="0.2">
      <c r="A4" s="189"/>
      <c r="B4" s="190"/>
      <c r="C4" s="191"/>
      <c r="D4" s="191"/>
      <c r="E4" s="5" t="s">
        <v>46</v>
      </c>
      <c r="F4" s="115" t="s">
        <v>47</v>
      </c>
      <c r="G4" s="187"/>
      <c r="H4" s="187"/>
      <c r="I4" s="183"/>
    </row>
    <row r="5" spans="1:9" ht="18.75" customHeight="1" x14ac:dyDescent="0.2">
      <c r="A5" s="136">
        <v>1</v>
      </c>
      <c r="B5" s="117" t="s">
        <v>1</v>
      </c>
      <c r="C5" s="41">
        <v>2568.9</v>
      </c>
      <c r="D5" s="41">
        <v>326.60000000000002</v>
      </c>
      <c r="E5" s="66">
        <v>104</v>
      </c>
      <c r="F5" s="66">
        <v>222.5</v>
      </c>
      <c r="G5" s="45">
        <f t="shared" ref="G5:G10" si="0">F5*100%/C5</f>
        <v>8.661294717583401E-2</v>
      </c>
      <c r="H5" s="45">
        <f t="shared" ref="H5:H12" si="1">F5*100%/D5</f>
        <v>0.68126148193508873</v>
      </c>
      <c r="I5" s="82">
        <f>D5*100%/C5</f>
        <v>0.12713612830394333</v>
      </c>
    </row>
    <row r="6" spans="1:9" ht="25.5" customHeight="1" x14ac:dyDescent="0.2">
      <c r="A6" s="136">
        <v>2</v>
      </c>
      <c r="B6" s="117" t="s">
        <v>2</v>
      </c>
      <c r="C6" s="41">
        <v>245.9</v>
      </c>
      <c r="D6" s="41">
        <v>132.6</v>
      </c>
      <c r="E6" s="67">
        <v>97.040999999999997</v>
      </c>
      <c r="F6" s="67">
        <v>35.520000000000003</v>
      </c>
      <c r="G6" s="45">
        <f t="shared" si="0"/>
        <v>0.14444896299308663</v>
      </c>
      <c r="H6" s="45">
        <f t="shared" si="1"/>
        <v>0.26787330316742086</v>
      </c>
      <c r="I6" s="82">
        <f t="shared" ref="I6:I46" si="2">D6*100%/C6</f>
        <v>0.53924359495729968</v>
      </c>
    </row>
    <row r="7" spans="1:9" ht="16.5" customHeight="1" x14ac:dyDescent="0.2">
      <c r="A7" s="137"/>
      <c r="B7" s="128" t="s">
        <v>3</v>
      </c>
      <c r="C7" s="129">
        <f>SUM(C5:C6)</f>
        <v>2814.8</v>
      </c>
      <c r="D7" s="124">
        <f>SUM(D5:D6)</f>
        <v>459.20000000000005</v>
      </c>
      <c r="E7" s="129">
        <f>SUM(E5:E6)</f>
        <v>201.041</v>
      </c>
      <c r="F7" s="129">
        <f>SUM(F5:F6)</f>
        <v>258.02</v>
      </c>
      <c r="G7" s="130">
        <f t="shared" si="0"/>
        <v>9.1665482449907618E-2</v>
      </c>
      <c r="H7" s="130">
        <f t="shared" si="1"/>
        <v>0.56189024390243891</v>
      </c>
      <c r="I7" s="106">
        <f t="shared" si="2"/>
        <v>0.16313770072474065</v>
      </c>
    </row>
    <row r="8" spans="1:9" x14ac:dyDescent="0.2">
      <c r="A8" s="61">
        <v>3</v>
      </c>
      <c r="B8" s="138" t="s">
        <v>4</v>
      </c>
      <c r="C8" s="65">
        <v>1132.0999999999999</v>
      </c>
      <c r="D8" s="65">
        <v>659</v>
      </c>
      <c r="E8" s="68">
        <v>104.2</v>
      </c>
      <c r="F8" s="68">
        <v>205.5</v>
      </c>
      <c r="G8" s="45">
        <f t="shared" si="0"/>
        <v>0.1815210670435474</v>
      </c>
      <c r="H8" s="45">
        <f t="shared" si="1"/>
        <v>0.31183611532625188</v>
      </c>
      <c r="I8" s="82">
        <f t="shared" si="2"/>
        <v>0.5821040544121544</v>
      </c>
    </row>
    <row r="9" spans="1:9" ht="13.5" customHeight="1" x14ac:dyDescent="0.2">
      <c r="A9" s="61">
        <v>4</v>
      </c>
      <c r="B9" s="139" t="s">
        <v>59</v>
      </c>
      <c r="C9" s="65">
        <v>565.29999999999995</v>
      </c>
      <c r="D9" s="65">
        <v>109.3</v>
      </c>
      <c r="E9" s="69">
        <v>97.9</v>
      </c>
      <c r="F9" s="69">
        <v>28.3</v>
      </c>
      <c r="G9" s="50">
        <f t="shared" si="0"/>
        <v>5.0061914027949767E-2</v>
      </c>
      <c r="H9" s="50">
        <f t="shared" si="1"/>
        <v>0.25892040256175664</v>
      </c>
      <c r="I9" s="82">
        <f t="shared" si="2"/>
        <v>0.19334866442596851</v>
      </c>
    </row>
    <row r="10" spans="1:9" ht="15.75" x14ac:dyDescent="0.2">
      <c r="A10" s="62"/>
      <c r="B10" s="140" t="s">
        <v>6</v>
      </c>
      <c r="C10" s="129">
        <f>SUM(C8+C9)</f>
        <v>1697.3999999999999</v>
      </c>
      <c r="D10" s="129">
        <f>SUM(D8+D9)</f>
        <v>768.3</v>
      </c>
      <c r="E10" s="129">
        <f>SUM(E8+E9)</f>
        <v>202.10000000000002</v>
      </c>
      <c r="F10" s="129">
        <f>SUM(F8+F9)</f>
        <v>233.8</v>
      </c>
      <c r="G10" s="130">
        <f t="shared" si="0"/>
        <v>0.13774007305290445</v>
      </c>
      <c r="H10" s="130">
        <f t="shared" si="1"/>
        <v>0.30430821293765459</v>
      </c>
      <c r="I10" s="112">
        <f t="shared" si="2"/>
        <v>0.45263343937787204</v>
      </c>
    </row>
    <row r="11" spans="1:9" x14ac:dyDescent="0.2">
      <c r="A11" s="63">
        <v>5</v>
      </c>
      <c r="B11" s="117" t="s">
        <v>7</v>
      </c>
      <c r="C11" s="41">
        <v>339.3</v>
      </c>
      <c r="D11" s="41">
        <v>195.2</v>
      </c>
      <c r="E11" s="70">
        <v>94.1</v>
      </c>
      <c r="F11" s="70">
        <v>73.900000000000006</v>
      </c>
      <c r="G11" s="45">
        <f t="shared" ref="G11:G46" si="3">F11*100%/C11</f>
        <v>0.21780135573239023</v>
      </c>
      <c r="H11" s="50">
        <f t="shared" si="1"/>
        <v>0.37858606557377056</v>
      </c>
      <c r="I11" s="82">
        <f t="shared" si="2"/>
        <v>0.57530209254347175</v>
      </c>
    </row>
    <row r="12" spans="1:9" x14ac:dyDescent="0.2">
      <c r="A12" s="64">
        <v>6</v>
      </c>
      <c r="B12" s="117" t="s">
        <v>8</v>
      </c>
      <c r="C12" s="41">
        <v>116.6</v>
      </c>
      <c r="D12" s="41">
        <v>49.2</v>
      </c>
      <c r="E12" s="70">
        <v>18</v>
      </c>
      <c r="F12" s="70">
        <v>26.8</v>
      </c>
      <c r="G12" s="45">
        <f t="shared" si="3"/>
        <v>0.22984562607204118</v>
      </c>
      <c r="H12" s="50">
        <f t="shared" si="1"/>
        <v>0.54471544715447151</v>
      </c>
      <c r="I12" s="82">
        <f t="shared" si="2"/>
        <v>0.42195540308747859</v>
      </c>
    </row>
    <row r="13" spans="1:9" x14ac:dyDescent="0.2">
      <c r="A13" s="64">
        <v>7</v>
      </c>
      <c r="B13" s="121" t="s">
        <v>9</v>
      </c>
      <c r="C13" s="41">
        <v>368.7</v>
      </c>
      <c r="D13" s="41">
        <v>143.6</v>
      </c>
      <c r="E13" s="70">
        <v>55</v>
      </c>
      <c r="F13" s="70">
        <v>83</v>
      </c>
      <c r="G13" s="45">
        <f t="shared" si="3"/>
        <v>0.22511526986710062</v>
      </c>
      <c r="H13" s="45">
        <f t="shared" ref="H13:H46" si="4">F13*100%/D13</f>
        <v>0.57799442896935938</v>
      </c>
      <c r="I13" s="82">
        <f t="shared" si="2"/>
        <v>0.38947653919175479</v>
      </c>
    </row>
    <row r="14" spans="1:9" x14ac:dyDescent="0.2">
      <c r="A14" s="64">
        <v>8</v>
      </c>
      <c r="B14" s="117" t="s">
        <v>10</v>
      </c>
      <c r="C14" s="41">
        <v>508.5</v>
      </c>
      <c r="D14" s="41">
        <v>291.39999999999998</v>
      </c>
      <c r="E14" s="70">
        <v>95.2</v>
      </c>
      <c r="F14" s="70">
        <v>152.9</v>
      </c>
      <c r="G14" s="45">
        <f t="shared" si="3"/>
        <v>0.30068829891838744</v>
      </c>
      <c r="H14" s="45">
        <f t="shared" si="4"/>
        <v>0.52470830473575847</v>
      </c>
      <c r="I14" s="82">
        <f t="shared" si="2"/>
        <v>0.57305801376597831</v>
      </c>
    </row>
    <row r="15" spans="1:9" x14ac:dyDescent="0.2">
      <c r="A15" s="64">
        <v>9</v>
      </c>
      <c r="B15" s="117" t="s">
        <v>11</v>
      </c>
      <c r="C15" s="41">
        <v>418.2</v>
      </c>
      <c r="D15" s="41">
        <v>274.3</v>
      </c>
      <c r="E15" s="70">
        <v>141.30000000000001</v>
      </c>
      <c r="F15" s="70">
        <v>122.2</v>
      </c>
      <c r="G15" s="45">
        <f t="shared" si="3"/>
        <v>0.29220468675274991</v>
      </c>
      <c r="H15" s="45">
        <f t="shared" si="4"/>
        <v>0.44549763033175355</v>
      </c>
      <c r="I15" s="82">
        <f t="shared" si="2"/>
        <v>0.65590626494500248</v>
      </c>
    </row>
    <row r="16" spans="1:9" x14ac:dyDescent="0.2">
      <c r="A16" s="64">
        <v>10</v>
      </c>
      <c r="B16" s="117" t="s">
        <v>12</v>
      </c>
      <c r="C16" s="41">
        <v>253.2</v>
      </c>
      <c r="D16" s="41">
        <v>186.1</v>
      </c>
      <c r="E16" s="70">
        <v>71.099999999999994</v>
      </c>
      <c r="F16" s="70">
        <v>103.1</v>
      </c>
      <c r="G16" s="45">
        <f t="shared" si="3"/>
        <v>0.40718799368088465</v>
      </c>
      <c r="H16" s="45">
        <f t="shared" si="4"/>
        <v>0.554003224073079</v>
      </c>
      <c r="I16" s="82">
        <f t="shared" si="2"/>
        <v>0.73499210110584523</v>
      </c>
    </row>
    <row r="17" spans="1:9" x14ac:dyDescent="0.2">
      <c r="A17" s="64">
        <v>11</v>
      </c>
      <c r="B17" s="117" t="s">
        <v>13</v>
      </c>
      <c r="C17" s="41">
        <v>411</v>
      </c>
      <c r="D17" s="41">
        <v>257.5</v>
      </c>
      <c r="E17" s="70">
        <v>82.3</v>
      </c>
      <c r="F17" s="70">
        <v>159.4</v>
      </c>
      <c r="G17" s="45">
        <f t="shared" si="3"/>
        <v>0.38783454987834554</v>
      </c>
      <c r="H17" s="45">
        <f t="shared" si="4"/>
        <v>0.6190291262135923</v>
      </c>
      <c r="I17" s="82">
        <f t="shared" si="2"/>
        <v>0.62652068126520677</v>
      </c>
    </row>
    <row r="18" spans="1:9" x14ac:dyDescent="0.2">
      <c r="A18" s="64">
        <v>12</v>
      </c>
      <c r="B18" s="117" t="s">
        <v>14</v>
      </c>
      <c r="C18" s="41">
        <v>289.3</v>
      </c>
      <c r="D18" s="41">
        <v>133.5</v>
      </c>
      <c r="E18" s="72">
        <v>76.599999999999994</v>
      </c>
      <c r="F18" s="70">
        <v>125.9</v>
      </c>
      <c r="G18" s="45">
        <f t="shared" si="3"/>
        <v>0.43518838575872798</v>
      </c>
      <c r="H18" s="45">
        <f t="shared" si="4"/>
        <v>0.94307116104868915</v>
      </c>
      <c r="I18" s="82">
        <f t="shared" si="2"/>
        <v>0.46145869339785689</v>
      </c>
    </row>
    <row r="19" spans="1:9" x14ac:dyDescent="0.2">
      <c r="A19" s="64">
        <v>13</v>
      </c>
      <c r="B19" s="117" t="s">
        <v>15</v>
      </c>
      <c r="C19" s="41">
        <v>287.2</v>
      </c>
      <c r="D19" s="41">
        <v>169</v>
      </c>
      <c r="E19" s="70">
        <v>75.8</v>
      </c>
      <c r="F19" s="72">
        <v>86.9</v>
      </c>
      <c r="G19" s="45">
        <f t="shared" si="3"/>
        <v>0.30257660167130923</v>
      </c>
      <c r="H19" s="45">
        <f t="shared" si="4"/>
        <v>0.51420118343195265</v>
      </c>
      <c r="I19" s="82">
        <f t="shared" si="2"/>
        <v>0.58844011142061281</v>
      </c>
    </row>
    <row r="20" spans="1:9" x14ac:dyDescent="0.2">
      <c r="A20" s="64">
        <v>14</v>
      </c>
      <c r="B20" s="117" t="s">
        <v>16</v>
      </c>
      <c r="C20" s="41">
        <v>260.39999999999998</v>
      </c>
      <c r="D20" s="41">
        <v>140.80000000000001</v>
      </c>
      <c r="E20" s="70">
        <v>68.5</v>
      </c>
      <c r="F20" s="70">
        <v>65.599999999999994</v>
      </c>
      <c r="G20" s="45">
        <f t="shared" si="3"/>
        <v>0.25192012288786481</v>
      </c>
      <c r="H20" s="45">
        <f t="shared" si="4"/>
        <v>0.46590909090909083</v>
      </c>
      <c r="I20" s="82">
        <f t="shared" si="2"/>
        <v>0.54070660522273439</v>
      </c>
    </row>
    <row r="21" spans="1:9" x14ac:dyDescent="0.2">
      <c r="A21" s="64">
        <v>15</v>
      </c>
      <c r="B21" s="117" t="s">
        <v>17</v>
      </c>
      <c r="C21" s="41">
        <v>527.6</v>
      </c>
      <c r="D21" s="41">
        <v>266.60000000000002</v>
      </c>
      <c r="E21" s="70">
        <v>216</v>
      </c>
      <c r="F21" s="70">
        <v>37.6</v>
      </c>
      <c r="G21" s="45">
        <f t="shared" si="3"/>
        <v>7.1266110689916604E-2</v>
      </c>
      <c r="H21" s="45">
        <f t="shared" si="4"/>
        <v>0.14103525881470366</v>
      </c>
      <c r="I21" s="82">
        <f t="shared" si="2"/>
        <v>0.50530705079605764</v>
      </c>
    </row>
    <row r="22" spans="1:9" x14ac:dyDescent="0.2">
      <c r="A22" s="64">
        <v>16</v>
      </c>
      <c r="B22" s="117" t="s">
        <v>18</v>
      </c>
      <c r="C22" s="41">
        <v>149.19999999999999</v>
      </c>
      <c r="D22" s="41">
        <v>108.3</v>
      </c>
      <c r="E22" s="70">
        <v>43</v>
      </c>
      <c r="F22" s="72">
        <v>41</v>
      </c>
      <c r="G22" s="45">
        <f t="shared" si="3"/>
        <v>0.27479892761394104</v>
      </c>
      <c r="H22" s="45">
        <f t="shared" si="4"/>
        <v>0.37857802400738688</v>
      </c>
      <c r="I22" s="82">
        <f t="shared" si="2"/>
        <v>0.72587131367292224</v>
      </c>
    </row>
    <row r="23" spans="1:9" x14ac:dyDescent="0.2">
      <c r="A23" s="64">
        <v>17</v>
      </c>
      <c r="B23" s="117" t="s">
        <v>19</v>
      </c>
      <c r="C23" s="41">
        <v>491.9</v>
      </c>
      <c r="D23" s="41">
        <v>224.4</v>
      </c>
      <c r="E23" s="70">
        <v>166</v>
      </c>
      <c r="F23" s="70">
        <v>55.7</v>
      </c>
      <c r="G23" s="45">
        <f t="shared" si="3"/>
        <v>0.11323439723521042</v>
      </c>
      <c r="H23" s="45">
        <f t="shared" si="4"/>
        <v>0.24821746880570411</v>
      </c>
      <c r="I23" s="82">
        <f t="shared" si="2"/>
        <v>0.45619028257775973</v>
      </c>
    </row>
    <row r="24" spans="1:9" x14ac:dyDescent="0.2">
      <c r="A24" s="64">
        <v>18</v>
      </c>
      <c r="B24" s="117" t="s">
        <v>20</v>
      </c>
      <c r="C24" s="41">
        <v>391.1</v>
      </c>
      <c r="D24" s="41">
        <v>224.9</v>
      </c>
      <c r="E24" s="70">
        <v>112.8</v>
      </c>
      <c r="F24" s="70">
        <v>108</v>
      </c>
      <c r="G24" s="45">
        <f t="shared" si="3"/>
        <v>0.27614420864229094</v>
      </c>
      <c r="H24" s="45">
        <f t="shared" si="4"/>
        <v>0.48021342819030677</v>
      </c>
      <c r="I24" s="82">
        <f t="shared" si="2"/>
        <v>0.57504474558936336</v>
      </c>
    </row>
    <row r="25" spans="1:9" x14ac:dyDescent="0.2">
      <c r="A25" s="64">
        <v>19</v>
      </c>
      <c r="B25" s="121" t="s">
        <v>21</v>
      </c>
      <c r="C25" s="41">
        <v>455.1</v>
      </c>
      <c r="D25" s="41">
        <v>277.3</v>
      </c>
      <c r="E25" s="70">
        <v>89</v>
      </c>
      <c r="F25" s="70">
        <v>179.3</v>
      </c>
      <c r="G25" s="45">
        <f t="shared" si="3"/>
        <v>0.39397934519885741</v>
      </c>
      <c r="H25" s="45">
        <f t="shared" si="4"/>
        <v>0.64659213847818253</v>
      </c>
      <c r="I25" s="82">
        <f t="shared" si="2"/>
        <v>0.60931663370687761</v>
      </c>
    </row>
    <row r="26" spans="1:9" x14ac:dyDescent="0.2">
      <c r="A26" s="64">
        <v>20</v>
      </c>
      <c r="B26" s="117" t="s">
        <v>22</v>
      </c>
      <c r="C26" s="41">
        <v>427.7</v>
      </c>
      <c r="D26" s="41">
        <v>241.3</v>
      </c>
      <c r="E26" s="70">
        <v>138.30000000000001</v>
      </c>
      <c r="F26" s="70">
        <v>102.9</v>
      </c>
      <c r="G26" s="45">
        <f t="shared" si="3"/>
        <v>0.24058919803600656</v>
      </c>
      <c r="H26" s="45">
        <f t="shared" si="4"/>
        <v>0.42644011603812682</v>
      </c>
      <c r="I26" s="82">
        <f t="shared" si="2"/>
        <v>0.56418050035071321</v>
      </c>
    </row>
    <row r="27" spans="1:9" x14ac:dyDescent="0.2">
      <c r="A27" s="64">
        <v>21</v>
      </c>
      <c r="B27" s="117" t="s">
        <v>23</v>
      </c>
      <c r="C27" s="41">
        <v>536.79999999999995</v>
      </c>
      <c r="D27" s="41">
        <v>363.3</v>
      </c>
      <c r="E27" s="70">
        <v>97.7</v>
      </c>
      <c r="F27" s="70">
        <v>272.60000000000002</v>
      </c>
      <c r="G27" s="45">
        <f t="shared" si="3"/>
        <v>0.50782414307004475</v>
      </c>
      <c r="H27" s="45">
        <f t="shared" si="4"/>
        <v>0.75034406826314348</v>
      </c>
      <c r="I27" s="82">
        <f t="shared" si="2"/>
        <v>0.67678837555886739</v>
      </c>
    </row>
    <row r="28" spans="1:9" x14ac:dyDescent="0.2">
      <c r="A28" s="64">
        <v>22</v>
      </c>
      <c r="B28" s="117" t="s">
        <v>24</v>
      </c>
      <c r="C28" s="41">
        <v>366.1</v>
      </c>
      <c r="D28" s="41">
        <v>250</v>
      </c>
      <c r="E28" s="70">
        <v>94.8</v>
      </c>
      <c r="F28" s="70">
        <v>148.6</v>
      </c>
      <c r="G28" s="45">
        <f t="shared" si="3"/>
        <v>0.40590002731494124</v>
      </c>
      <c r="H28" s="45">
        <f t="shared" si="4"/>
        <v>0.59439999999999993</v>
      </c>
      <c r="I28" s="82">
        <f t="shared" si="2"/>
        <v>0.68287353182190658</v>
      </c>
    </row>
    <row r="29" spans="1:9" x14ac:dyDescent="0.2">
      <c r="A29" s="64">
        <v>23</v>
      </c>
      <c r="B29" s="117" t="s">
        <v>25</v>
      </c>
      <c r="C29" s="52">
        <v>288.7</v>
      </c>
      <c r="D29" s="41">
        <v>176.4</v>
      </c>
      <c r="E29" s="70">
        <v>3.8</v>
      </c>
      <c r="F29" s="70">
        <v>166.9</v>
      </c>
      <c r="G29" s="45">
        <f t="shared" si="3"/>
        <v>0.57810876342223771</v>
      </c>
      <c r="H29" s="45">
        <f t="shared" si="4"/>
        <v>0.94614512471655332</v>
      </c>
      <c r="I29" s="82">
        <f t="shared" si="2"/>
        <v>0.61101489435400069</v>
      </c>
    </row>
    <row r="30" spans="1:9" x14ac:dyDescent="0.2">
      <c r="A30" s="64">
        <v>24</v>
      </c>
      <c r="B30" s="117" t="s">
        <v>26</v>
      </c>
      <c r="C30" s="41">
        <v>249.2</v>
      </c>
      <c r="D30" s="41">
        <v>203.3</v>
      </c>
      <c r="E30" s="72">
        <v>63.1</v>
      </c>
      <c r="F30" s="72">
        <v>136</v>
      </c>
      <c r="G30" s="45">
        <f t="shared" si="3"/>
        <v>0.5457463884430177</v>
      </c>
      <c r="H30" s="45">
        <f t="shared" si="4"/>
        <v>0.66896212493851448</v>
      </c>
      <c r="I30" s="82">
        <f t="shared" si="2"/>
        <v>0.81581059390048161</v>
      </c>
    </row>
    <row r="31" spans="1:9" x14ac:dyDescent="0.2">
      <c r="A31" s="64">
        <v>25</v>
      </c>
      <c r="B31" s="117" t="s">
        <v>27</v>
      </c>
      <c r="C31" s="41">
        <v>377.7</v>
      </c>
      <c r="D31" s="41">
        <v>148.9</v>
      </c>
      <c r="E31" s="70">
        <v>74.2</v>
      </c>
      <c r="F31" s="70">
        <v>76.900000000000006</v>
      </c>
      <c r="G31" s="45">
        <f t="shared" si="3"/>
        <v>0.2036007413290972</v>
      </c>
      <c r="H31" s="45">
        <f t="shared" si="4"/>
        <v>0.51645399597044994</v>
      </c>
      <c r="I31" s="82">
        <f t="shared" si="2"/>
        <v>0.39422822345777075</v>
      </c>
    </row>
    <row r="32" spans="1:9" x14ac:dyDescent="0.2">
      <c r="A32" s="64">
        <v>26</v>
      </c>
      <c r="B32" s="117" t="s">
        <v>28</v>
      </c>
      <c r="C32" s="41">
        <v>531.5</v>
      </c>
      <c r="D32" s="41">
        <v>369.3</v>
      </c>
      <c r="E32" s="71">
        <v>74.599999999999994</v>
      </c>
      <c r="F32" s="71">
        <v>284.2</v>
      </c>
      <c r="G32" s="45">
        <f t="shared" si="3"/>
        <v>0.53471307619943553</v>
      </c>
      <c r="H32" s="45">
        <f t="shared" si="4"/>
        <v>0.76956404007581902</v>
      </c>
      <c r="I32" s="82">
        <f t="shared" si="2"/>
        <v>0.69482596425211662</v>
      </c>
    </row>
    <row r="33" spans="1:9" x14ac:dyDescent="0.2">
      <c r="A33" s="64">
        <v>28</v>
      </c>
      <c r="B33" s="122" t="s">
        <v>30</v>
      </c>
      <c r="C33" s="41">
        <v>306.89999999999998</v>
      </c>
      <c r="D33" s="41">
        <v>195.8</v>
      </c>
      <c r="E33" s="70">
        <v>113.6</v>
      </c>
      <c r="F33" s="70">
        <v>60</v>
      </c>
      <c r="G33" s="45">
        <f t="shared" si="3"/>
        <v>0.19550342130987294</v>
      </c>
      <c r="H33" s="45">
        <f t="shared" si="4"/>
        <v>0.30643513789581206</v>
      </c>
      <c r="I33" s="82">
        <f t="shared" si="2"/>
        <v>0.63799283154121877</v>
      </c>
    </row>
    <row r="34" spans="1:9" x14ac:dyDescent="0.2">
      <c r="A34" s="64">
        <v>27</v>
      </c>
      <c r="B34" s="117" t="s">
        <v>29</v>
      </c>
      <c r="C34" s="41">
        <v>374.6</v>
      </c>
      <c r="D34" s="41">
        <v>174</v>
      </c>
      <c r="E34" s="70">
        <v>90.6</v>
      </c>
      <c r="F34" s="70">
        <v>87</v>
      </c>
      <c r="G34" s="45">
        <f t="shared" si="3"/>
        <v>0.23224773091297382</v>
      </c>
      <c r="H34" s="45">
        <f t="shared" si="4"/>
        <v>0.5</v>
      </c>
      <c r="I34" s="82">
        <f t="shared" si="2"/>
        <v>0.46449546182594764</v>
      </c>
    </row>
    <row r="35" spans="1:9" x14ac:dyDescent="0.2">
      <c r="A35" s="64">
        <v>29</v>
      </c>
      <c r="B35" s="117" t="s">
        <v>31</v>
      </c>
      <c r="C35" s="41">
        <v>329.2</v>
      </c>
      <c r="D35" s="41">
        <v>205.9</v>
      </c>
      <c r="E35" s="70">
        <v>73.900000000000006</v>
      </c>
      <c r="F35" s="70">
        <v>126.2</v>
      </c>
      <c r="G35" s="45">
        <f t="shared" si="3"/>
        <v>0.38335358444714462</v>
      </c>
      <c r="H35" s="45">
        <f t="shared" si="4"/>
        <v>0.61291889266634292</v>
      </c>
      <c r="I35" s="82">
        <f t="shared" si="2"/>
        <v>0.62545565006075343</v>
      </c>
    </row>
    <row r="36" spans="1:9" x14ac:dyDescent="0.2">
      <c r="A36" s="64">
        <v>30</v>
      </c>
      <c r="B36" s="117" t="s">
        <v>32</v>
      </c>
      <c r="C36" s="41">
        <v>426.8</v>
      </c>
      <c r="D36" s="41">
        <v>293.8</v>
      </c>
      <c r="E36" s="70">
        <v>161.19999999999999</v>
      </c>
      <c r="F36" s="70">
        <v>133.30000000000001</v>
      </c>
      <c r="G36" s="45">
        <f t="shared" si="3"/>
        <v>0.31232427366447985</v>
      </c>
      <c r="H36" s="45">
        <f t="shared" si="4"/>
        <v>0.45371000680735196</v>
      </c>
      <c r="I36" s="82">
        <f t="shared" si="2"/>
        <v>0.68837863167760072</v>
      </c>
    </row>
    <row r="37" spans="1:9" x14ac:dyDescent="0.2">
      <c r="A37" s="64">
        <v>31</v>
      </c>
      <c r="B37" s="117" t="s">
        <v>33</v>
      </c>
      <c r="C37" s="41">
        <v>323.5</v>
      </c>
      <c r="D37" s="41">
        <v>210.8</v>
      </c>
      <c r="E37" s="70">
        <v>5.0999999999999996</v>
      </c>
      <c r="F37" s="70">
        <v>195.1</v>
      </c>
      <c r="G37" s="45">
        <f t="shared" si="3"/>
        <v>0.60309119010819168</v>
      </c>
      <c r="H37" s="45">
        <f t="shared" si="4"/>
        <v>0.92552182163187846</v>
      </c>
      <c r="I37" s="82">
        <f t="shared" si="2"/>
        <v>0.6516228748068007</v>
      </c>
    </row>
    <row r="38" spans="1:9" x14ac:dyDescent="0.2">
      <c r="A38" s="64">
        <v>32</v>
      </c>
      <c r="B38" s="117" t="s">
        <v>34</v>
      </c>
      <c r="C38" s="41">
        <v>279.60000000000002</v>
      </c>
      <c r="D38" s="41">
        <v>140.4</v>
      </c>
      <c r="E38" s="70">
        <v>68.400000000000006</v>
      </c>
      <c r="F38" s="70">
        <v>63</v>
      </c>
      <c r="G38" s="45">
        <f t="shared" si="3"/>
        <v>0.22532188841201714</v>
      </c>
      <c r="H38" s="45">
        <f t="shared" si="4"/>
        <v>0.44871794871794868</v>
      </c>
      <c r="I38" s="82">
        <f t="shared" si="2"/>
        <v>0.50214592274678105</v>
      </c>
    </row>
    <row r="39" spans="1:9" ht="15" customHeight="1" x14ac:dyDescent="0.2">
      <c r="A39" s="64">
        <v>33</v>
      </c>
      <c r="B39" s="117" t="s">
        <v>35</v>
      </c>
      <c r="C39" s="41">
        <v>336.6</v>
      </c>
      <c r="D39" s="41">
        <v>192.6</v>
      </c>
      <c r="E39" s="70">
        <v>104</v>
      </c>
      <c r="F39" s="70">
        <v>77.099999999999994</v>
      </c>
      <c r="G39" s="45">
        <f t="shared" si="3"/>
        <v>0.22905525846702315</v>
      </c>
      <c r="H39" s="45">
        <f t="shared" si="4"/>
        <v>0.40031152647975077</v>
      </c>
      <c r="I39" s="82">
        <f t="shared" si="2"/>
        <v>0.57219251336898391</v>
      </c>
    </row>
    <row r="40" spans="1:9" x14ac:dyDescent="0.2">
      <c r="A40" s="64">
        <v>34</v>
      </c>
      <c r="B40" s="117" t="s">
        <v>36</v>
      </c>
      <c r="C40" s="41">
        <v>243.3</v>
      </c>
      <c r="D40" s="41">
        <v>22.2</v>
      </c>
      <c r="E40" s="70">
        <v>6</v>
      </c>
      <c r="F40" s="70">
        <v>9.5</v>
      </c>
      <c r="G40" s="45">
        <f t="shared" si="3"/>
        <v>3.904644471845458E-2</v>
      </c>
      <c r="H40" s="45">
        <f t="shared" si="4"/>
        <v>0.42792792792792794</v>
      </c>
      <c r="I40" s="82">
        <f t="shared" si="2"/>
        <v>9.1245376078914919E-2</v>
      </c>
    </row>
    <row r="41" spans="1:9" x14ac:dyDescent="0.2">
      <c r="A41" s="64">
        <v>35</v>
      </c>
      <c r="B41" s="117" t="s">
        <v>37</v>
      </c>
      <c r="C41" s="41">
        <v>395.6</v>
      </c>
      <c r="D41" s="41">
        <v>299.39999999999998</v>
      </c>
      <c r="E41" s="72">
        <v>155.19999999999999</v>
      </c>
      <c r="F41" s="72">
        <v>124.8</v>
      </c>
      <c r="G41" s="45">
        <f t="shared" si="3"/>
        <v>0.31547017189079873</v>
      </c>
      <c r="H41" s="45">
        <f t="shared" si="4"/>
        <v>0.41683366733466937</v>
      </c>
      <c r="I41" s="82">
        <f t="shared" si="2"/>
        <v>0.7568250758341758</v>
      </c>
    </row>
    <row r="42" spans="1:9" x14ac:dyDescent="0.2">
      <c r="A42" s="64">
        <v>36</v>
      </c>
      <c r="B42" s="117" t="s">
        <v>38</v>
      </c>
      <c r="C42" s="41">
        <v>492.9</v>
      </c>
      <c r="D42" s="41">
        <v>309.10000000000002</v>
      </c>
      <c r="E42" s="72">
        <v>168.1</v>
      </c>
      <c r="F42" s="72">
        <v>126.3</v>
      </c>
      <c r="G42" s="45">
        <f t="shared" si="3"/>
        <v>0.256238587948874</v>
      </c>
      <c r="H42" s="45">
        <f t="shared" si="4"/>
        <v>0.40860562924619859</v>
      </c>
      <c r="I42" s="82">
        <f t="shared" si="2"/>
        <v>0.62710488942990472</v>
      </c>
    </row>
    <row r="43" spans="1:9" ht="15.75" customHeight="1" x14ac:dyDescent="0.2">
      <c r="A43" s="64">
        <v>37</v>
      </c>
      <c r="B43" s="117" t="s">
        <v>60</v>
      </c>
      <c r="C43" s="41">
        <v>611.1</v>
      </c>
      <c r="D43" s="41">
        <v>27.5</v>
      </c>
      <c r="E43" s="70">
        <v>0</v>
      </c>
      <c r="F43" s="70">
        <v>26.6</v>
      </c>
      <c r="G43" s="45">
        <f t="shared" si="3"/>
        <v>4.3528064146620846E-2</v>
      </c>
      <c r="H43" s="45">
        <f t="shared" si="4"/>
        <v>0.96727272727272728</v>
      </c>
      <c r="I43" s="82">
        <f t="shared" si="2"/>
        <v>4.5000818196694485E-2</v>
      </c>
    </row>
    <row r="44" spans="1:9" ht="16.5" customHeight="1" x14ac:dyDescent="0.2">
      <c r="A44" s="64">
        <v>38</v>
      </c>
      <c r="B44" s="117" t="s">
        <v>39</v>
      </c>
      <c r="C44" s="41">
        <v>234.7</v>
      </c>
      <c r="D44" s="41">
        <v>133.6</v>
      </c>
      <c r="E44" s="70" t="s">
        <v>56</v>
      </c>
      <c r="F44" s="70" t="s">
        <v>56</v>
      </c>
      <c r="G44" s="45" t="e">
        <f t="shared" si="3"/>
        <v>#VALUE!</v>
      </c>
      <c r="H44" s="45" t="e">
        <f t="shared" si="4"/>
        <v>#VALUE!</v>
      </c>
      <c r="I44" s="82">
        <f t="shared" si="2"/>
        <v>0.56923732424371543</v>
      </c>
    </row>
    <row r="45" spans="1:9" ht="25.5" customHeight="1" x14ac:dyDescent="0.2">
      <c r="A45" s="62"/>
      <c r="B45" s="128" t="s">
        <v>41</v>
      </c>
      <c r="C45" s="129">
        <f>SUM(C11:C44)</f>
        <v>12399.800000000001</v>
      </c>
      <c r="D45" s="129">
        <f>SUM(D11:D44)</f>
        <v>6899.7000000000007</v>
      </c>
      <c r="E45" s="129">
        <f>SUM(E11:E44)</f>
        <v>2897.2999999999993</v>
      </c>
      <c r="F45" s="129">
        <f>SUM(F11:F44)</f>
        <v>3638.3</v>
      </c>
      <c r="G45" s="130">
        <f t="shared" si="3"/>
        <v>0.29341602283907803</v>
      </c>
      <c r="H45" s="130">
        <f t="shared" si="4"/>
        <v>0.52731278171514706</v>
      </c>
      <c r="I45" s="105">
        <f t="shared" si="2"/>
        <v>0.55643639413538926</v>
      </c>
    </row>
    <row r="46" spans="1:9" ht="19.5" customHeight="1" x14ac:dyDescent="0.2">
      <c r="A46" s="35"/>
      <c r="B46" s="55" t="s">
        <v>42</v>
      </c>
      <c r="C46" s="73">
        <f>C7+C10+C45</f>
        <v>16912</v>
      </c>
      <c r="D46" s="56">
        <f>D7+D10+D45</f>
        <v>8127.2000000000007</v>
      </c>
      <c r="E46" s="73">
        <f>E7+E10+E45</f>
        <v>3300.4409999999993</v>
      </c>
      <c r="F46" s="73">
        <f>F7+F10+F45</f>
        <v>4130.12</v>
      </c>
      <c r="G46" s="57">
        <f t="shared" si="3"/>
        <v>0.24421239356669819</v>
      </c>
      <c r="H46" s="57">
        <f t="shared" si="4"/>
        <v>0.5081848607146372</v>
      </c>
      <c r="I46" s="133">
        <f t="shared" si="2"/>
        <v>0.48055818353831603</v>
      </c>
    </row>
    <row r="47" spans="1:9" x14ac:dyDescent="0.2">
      <c r="B47" s="193" t="s">
        <v>49</v>
      </c>
      <c r="C47" s="193"/>
      <c r="D47" s="193"/>
      <c r="E47" s="193"/>
      <c r="F47" s="58"/>
      <c r="G47" s="58"/>
      <c r="H47" s="58"/>
    </row>
    <row r="48" spans="1:9" x14ac:dyDescent="0.2">
      <c r="B48" s="188" t="s">
        <v>61</v>
      </c>
      <c r="C48" s="188"/>
      <c r="D48" s="188"/>
      <c r="E48" s="188"/>
      <c r="F48" s="188"/>
      <c r="G48" s="188"/>
      <c r="H48" s="188"/>
    </row>
  </sheetData>
  <mergeCells count="12">
    <mergeCell ref="B47:E47"/>
    <mergeCell ref="B48:H48"/>
    <mergeCell ref="A3:A4"/>
    <mergeCell ref="B3:B4"/>
    <mergeCell ref="C3:C4"/>
    <mergeCell ref="A1:I1"/>
    <mergeCell ref="A2:I2"/>
    <mergeCell ref="I3:I4"/>
    <mergeCell ref="D3:D4"/>
    <mergeCell ref="E3:F3"/>
    <mergeCell ref="G3:G4"/>
    <mergeCell ref="H3:H4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2" workbookViewId="0">
      <selection activeCell="I46" sqref="I46"/>
    </sheetView>
  </sheetViews>
  <sheetFormatPr defaultRowHeight="12.75" x14ac:dyDescent="0.2"/>
  <cols>
    <col min="1" max="1" width="2.7109375" customWidth="1"/>
    <col min="2" max="2" width="31.28515625" customWidth="1"/>
  </cols>
  <sheetData>
    <row r="1" spans="1:9" ht="14.25" customHeight="1" x14ac:dyDescent="0.2">
      <c r="A1" s="177" t="s">
        <v>63</v>
      </c>
      <c r="B1" s="178"/>
      <c r="C1" s="178"/>
      <c r="D1" s="178"/>
      <c r="E1" s="178"/>
      <c r="F1" s="178"/>
      <c r="G1" s="178"/>
      <c r="H1" s="178"/>
      <c r="I1" s="179"/>
    </row>
    <row r="2" spans="1:9" ht="36" customHeight="1" x14ac:dyDescent="0.2">
      <c r="A2" s="180" t="s">
        <v>48</v>
      </c>
      <c r="B2" s="181"/>
      <c r="C2" s="181"/>
      <c r="D2" s="181"/>
      <c r="E2" s="181"/>
      <c r="F2" s="181"/>
      <c r="G2" s="181"/>
      <c r="H2" s="181"/>
      <c r="I2" s="179"/>
    </row>
    <row r="3" spans="1:9" ht="26.25" customHeight="1" x14ac:dyDescent="0.2">
      <c r="A3" s="189" t="s">
        <v>51</v>
      </c>
      <c r="B3" s="190" t="s">
        <v>0</v>
      </c>
      <c r="C3" s="191" t="s">
        <v>53</v>
      </c>
      <c r="D3" s="191" t="s">
        <v>52</v>
      </c>
      <c r="E3" s="192" t="s">
        <v>43</v>
      </c>
      <c r="F3" s="192"/>
      <c r="G3" s="186" t="s">
        <v>44</v>
      </c>
      <c r="H3" s="186" t="s">
        <v>45</v>
      </c>
      <c r="I3" s="182" t="s">
        <v>67</v>
      </c>
    </row>
    <row r="4" spans="1:9" ht="47.25" customHeight="1" x14ac:dyDescent="0.2">
      <c r="A4" s="189"/>
      <c r="B4" s="190"/>
      <c r="C4" s="191"/>
      <c r="D4" s="191"/>
      <c r="E4" s="5" t="s">
        <v>46</v>
      </c>
      <c r="F4" s="115" t="s">
        <v>47</v>
      </c>
      <c r="G4" s="187"/>
      <c r="H4" s="187"/>
      <c r="I4" s="183"/>
    </row>
    <row r="5" spans="1:9" ht="22.5" customHeight="1" x14ac:dyDescent="0.2">
      <c r="A5" s="136">
        <v>1</v>
      </c>
      <c r="B5" s="117" t="s">
        <v>1</v>
      </c>
      <c r="C5" s="41">
        <v>2580.4</v>
      </c>
      <c r="D5" s="41">
        <v>336.6</v>
      </c>
      <c r="E5" s="66">
        <v>101.8</v>
      </c>
      <c r="F5" s="66">
        <v>234.8</v>
      </c>
      <c r="G5" s="45">
        <f t="shared" ref="G5:G10" si="0">F5*100%/C5</f>
        <v>9.0993644396217641E-2</v>
      </c>
      <c r="H5" s="45">
        <f t="shared" ref="H5:H10" si="1">F5*100%/D5</f>
        <v>0.69756387403446229</v>
      </c>
      <c r="I5" s="82">
        <f>D5*100%/C5</f>
        <v>0.13044489226476516</v>
      </c>
    </row>
    <row r="6" spans="1:9" ht="24" x14ac:dyDescent="0.2">
      <c r="A6" s="136">
        <v>2</v>
      </c>
      <c r="B6" s="117" t="s">
        <v>2</v>
      </c>
      <c r="C6" s="41">
        <v>247.1</v>
      </c>
      <c r="D6" s="41">
        <v>134.5</v>
      </c>
      <c r="E6" s="67">
        <v>97.012</v>
      </c>
      <c r="F6" s="67">
        <v>37.5</v>
      </c>
      <c r="G6" s="45">
        <f t="shared" si="0"/>
        <v>0.1517604208822339</v>
      </c>
      <c r="H6" s="45">
        <f t="shared" si="1"/>
        <v>0.27881040892193309</v>
      </c>
      <c r="I6" s="82">
        <f t="shared" ref="I6:I46" si="2">D6*100%/C6</f>
        <v>0.54431404289761232</v>
      </c>
    </row>
    <row r="7" spans="1:9" ht="19.5" customHeight="1" x14ac:dyDescent="0.2">
      <c r="A7" s="137"/>
      <c r="B7" s="134" t="s">
        <v>3</v>
      </c>
      <c r="C7" s="135">
        <f>SUM(C5:C6)</f>
        <v>2827.5</v>
      </c>
      <c r="D7" s="103">
        <f>SUM(D5:D6)</f>
        <v>471.1</v>
      </c>
      <c r="E7" s="135">
        <f>SUM(E5:E6)</f>
        <v>198.81200000000001</v>
      </c>
      <c r="F7" s="135">
        <f>SUM(F5:F6)</f>
        <v>272.3</v>
      </c>
      <c r="G7" s="105">
        <f t="shared" si="0"/>
        <v>9.6304155614500453E-2</v>
      </c>
      <c r="H7" s="105">
        <f t="shared" si="1"/>
        <v>0.57800891530460619</v>
      </c>
      <c r="I7" s="105">
        <f t="shared" si="2"/>
        <v>0.16661361626878868</v>
      </c>
    </row>
    <row r="8" spans="1:9" x14ac:dyDescent="0.2">
      <c r="A8" s="61">
        <v>3</v>
      </c>
      <c r="B8" s="138" t="s">
        <v>4</v>
      </c>
      <c r="C8" s="65">
        <v>1180.0999999999999</v>
      </c>
      <c r="D8" s="65">
        <v>657.1</v>
      </c>
      <c r="E8" s="68">
        <v>12.7</v>
      </c>
      <c r="F8" s="68">
        <v>684.4</v>
      </c>
      <c r="G8" s="45">
        <f t="shared" si="0"/>
        <v>0.57995085162274385</v>
      </c>
      <c r="H8" s="45">
        <f t="shared" si="1"/>
        <v>1.0415461877948562</v>
      </c>
      <c r="I8" s="82">
        <f t="shared" si="2"/>
        <v>0.55681721887975599</v>
      </c>
    </row>
    <row r="9" spans="1:9" ht="15.75" customHeight="1" x14ac:dyDescent="0.2">
      <c r="A9" s="61">
        <v>4</v>
      </c>
      <c r="B9" s="139" t="s">
        <v>59</v>
      </c>
      <c r="C9" s="65">
        <v>561.6</v>
      </c>
      <c r="D9" s="65">
        <v>111.7</v>
      </c>
      <c r="E9" s="69">
        <v>36.5</v>
      </c>
      <c r="F9" s="69">
        <v>81.2</v>
      </c>
      <c r="G9" s="45">
        <f t="shared" si="0"/>
        <v>0.14458689458689458</v>
      </c>
      <c r="H9" s="45">
        <f t="shared" si="1"/>
        <v>0.72694717994628466</v>
      </c>
      <c r="I9" s="82">
        <f t="shared" si="2"/>
        <v>0.1988960113960114</v>
      </c>
    </row>
    <row r="10" spans="1:9" ht="14.25" x14ac:dyDescent="0.2">
      <c r="A10" s="62"/>
      <c r="B10" s="142" t="s">
        <v>6</v>
      </c>
      <c r="C10" s="135">
        <f>SUM(C8+C9)</f>
        <v>1741.6999999999998</v>
      </c>
      <c r="D10" s="135">
        <f>SUM(D8+D9)</f>
        <v>768.80000000000007</v>
      </c>
      <c r="E10" s="135">
        <f>SUM(E8+E9)</f>
        <v>49.2</v>
      </c>
      <c r="F10" s="135">
        <f>SUM(F8+F9)</f>
        <v>765.6</v>
      </c>
      <c r="G10" s="105">
        <f t="shared" si="0"/>
        <v>0.43957053453522427</v>
      </c>
      <c r="H10" s="105">
        <f t="shared" si="1"/>
        <v>0.99583766909469296</v>
      </c>
      <c r="I10" s="105">
        <f t="shared" si="2"/>
        <v>0.44140781994602984</v>
      </c>
    </row>
    <row r="11" spans="1:9" x14ac:dyDescent="0.2">
      <c r="A11" s="63">
        <v>5</v>
      </c>
      <c r="B11" s="117" t="s">
        <v>7</v>
      </c>
      <c r="C11" s="41">
        <v>311.7</v>
      </c>
      <c r="D11" s="41">
        <v>178</v>
      </c>
      <c r="E11" s="70">
        <v>51.2</v>
      </c>
      <c r="F11" s="70">
        <v>126.7</v>
      </c>
      <c r="G11" s="45">
        <f t="shared" ref="G11:G44" si="3">F11*100%/C11</f>
        <v>0.40648059031119671</v>
      </c>
      <c r="H11" s="45">
        <f t="shared" ref="H11:H44" si="4">F11*100%/D11</f>
        <v>0.71179775280898883</v>
      </c>
      <c r="I11" s="82">
        <f t="shared" si="2"/>
        <v>0.57106191851138921</v>
      </c>
    </row>
    <row r="12" spans="1:9" ht="14.25" customHeight="1" x14ac:dyDescent="0.2">
      <c r="A12" s="64">
        <v>6</v>
      </c>
      <c r="B12" s="117" t="s">
        <v>8</v>
      </c>
      <c r="C12" s="41">
        <v>116</v>
      </c>
      <c r="D12" s="41">
        <v>49.5</v>
      </c>
      <c r="E12" s="70">
        <v>10</v>
      </c>
      <c r="F12" s="70">
        <v>39.5</v>
      </c>
      <c r="G12" s="45">
        <f t="shared" si="3"/>
        <v>0.34051724137931033</v>
      </c>
      <c r="H12" s="45">
        <f t="shared" si="4"/>
        <v>0.79797979797979801</v>
      </c>
      <c r="I12" s="82">
        <f t="shared" si="2"/>
        <v>0.42672413793103448</v>
      </c>
    </row>
    <row r="13" spans="1:9" x14ac:dyDescent="0.2">
      <c r="A13" s="64">
        <v>7</v>
      </c>
      <c r="B13" s="121" t="s">
        <v>9</v>
      </c>
      <c r="C13" s="41">
        <v>359.4</v>
      </c>
      <c r="D13" s="41">
        <v>141.4</v>
      </c>
      <c r="E13" s="70">
        <v>260.39999999999998</v>
      </c>
      <c r="F13" s="70">
        <v>99</v>
      </c>
      <c r="G13" s="45">
        <f t="shared" si="3"/>
        <v>0.27545909849749584</v>
      </c>
      <c r="H13" s="45">
        <f t="shared" si="4"/>
        <v>0.70014144271570011</v>
      </c>
      <c r="I13" s="82">
        <f t="shared" si="2"/>
        <v>0.39343350027824153</v>
      </c>
    </row>
    <row r="14" spans="1:9" x14ac:dyDescent="0.2">
      <c r="A14" s="64">
        <v>8</v>
      </c>
      <c r="B14" s="117" t="s">
        <v>10</v>
      </c>
      <c r="C14" s="41">
        <v>469.5</v>
      </c>
      <c r="D14" s="41">
        <v>281</v>
      </c>
      <c r="E14" s="70">
        <v>188.5</v>
      </c>
      <c r="F14" s="70">
        <v>161.30000000000001</v>
      </c>
      <c r="G14" s="45">
        <f t="shared" si="3"/>
        <v>0.34355697550585734</v>
      </c>
      <c r="H14" s="45">
        <f t="shared" si="4"/>
        <v>0.57402135231316731</v>
      </c>
      <c r="I14" s="82">
        <f t="shared" si="2"/>
        <v>0.59850905218317363</v>
      </c>
    </row>
    <row r="15" spans="1:9" x14ac:dyDescent="0.2">
      <c r="A15" s="64">
        <v>9</v>
      </c>
      <c r="B15" s="117" t="s">
        <v>11</v>
      </c>
      <c r="C15" s="41">
        <v>414.1</v>
      </c>
      <c r="D15" s="41">
        <v>273.2</v>
      </c>
      <c r="E15" s="70">
        <v>138.69999999999999</v>
      </c>
      <c r="F15" s="70">
        <v>134.6</v>
      </c>
      <c r="G15" s="45">
        <f t="shared" si="3"/>
        <v>0.32504226032359329</v>
      </c>
      <c r="H15" s="45">
        <f t="shared" si="4"/>
        <v>0.4926793557833089</v>
      </c>
      <c r="I15" s="82">
        <f t="shared" si="2"/>
        <v>0.65974402318280601</v>
      </c>
    </row>
    <row r="16" spans="1:9" x14ac:dyDescent="0.2">
      <c r="A16" s="64">
        <v>10</v>
      </c>
      <c r="B16" s="117" t="s">
        <v>12</v>
      </c>
      <c r="C16" s="41">
        <v>248.5</v>
      </c>
      <c r="D16" s="41">
        <v>182.8</v>
      </c>
      <c r="E16" s="70">
        <v>58.6</v>
      </c>
      <c r="F16" s="70">
        <v>124.2</v>
      </c>
      <c r="G16" s="45">
        <f t="shared" si="3"/>
        <v>0.49979879275653927</v>
      </c>
      <c r="H16" s="45">
        <f t="shared" si="4"/>
        <v>0.6794310722100656</v>
      </c>
      <c r="I16" s="82">
        <f t="shared" si="2"/>
        <v>0.7356136820925554</v>
      </c>
    </row>
    <row r="17" spans="1:9" x14ac:dyDescent="0.2">
      <c r="A17" s="64">
        <v>11</v>
      </c>
      <c r="B17" s="117" t="s">
        <v>13</v>
      </c>
      <c r="C17" s="41">
        <v>417.5</v>
      </c>
      <c r="D17" s="41">
        <v>262.10000000000002</v>
      </c>
      <c r="E17" s="70">
        <v>155.4</v>
      </c>
      <c r="F17" s="70">
        <v>262.10000000000002</v>
      </c>
      <c r="G17" s="45">
        <f t="shared" si="3"/>
        <v>0.62778443113772464</v>
      </c>
      <c r="H17" s="45">
        <f t="shared" si="4"/>
        <v>1</v>
      </c>
      <c r="I17" s="82">
        <f t="shared" si="2"/>
        <v>0.62778443113772464</v>
      </c>
    </row>
    <row r="18" spans="1:9" x14ac:dyDescent="0.2">
      <c r="A18" s="64">
        <v>12</v>
      </c>
      <c r="B18" s="117" t="s">
        <v>14</v>
      </c>
      <c r="C18" s="41">
        <v>287.7</v>
      </c>
      <c r="D18" s="41">
        <v>134.30000000000001</v>
      </c>
      <c r="E18" s="72">
        <v>70.7</v>
      </c>
      <c r="F18" s="70">
        <v>132.9</v>
      </c>
      <c r="G18" s="45">
        <f t="shared" si="3"/>
        <v>0.46193952033368096</v>
      </c>
      <c r="H18" s="45">
        <f t="shared" si="4"/>
        <v>0.98957557706626953</v>
      </c>
      <c r="I18" s="82">
        <f t="shared" si="2"/>
        <v>0.46680570038234276</v>
      </c>
    </row>
    <row r="19" spans="1:9" x14ac:dyDescent="0.2">
      <c r="A19" s="64">
        <v>13</v>
      </c>
      <c r="B19" s="117" t="s">
        <v>15</v>
      </c>
      <c r="C19" s="41">
        <v>274.3</v>
      </c>
      <c r="D19" s="41">
        <v>167.1</v>
      </c>
      <c r="E19" s="70">
        <v>61.3</v>
      </c>
      <c r="F19" s="72">
        <v>105.9</v>
      </c>
      <c r="G19" s="45">
        <f t="shared" si="3"/>
        <v>0.38607364199781263</v>
      </c>
      <c r="H19" s="45">
        <f t="shared" si="4"/>
        <v>0.63375224416517062</v>
      </c>
      <c r="I19" s="82">
        <f t="shared" si="2"/>
        <v>0.60918702150929638</v>
      </c>
    </row>
    <row r="20" spans="1:9" x14ac:dyDescent="0.2">
      <c r="A20" s="64">
        <v>14</v>
      </c>
      <c r="B20" s="117" t="s">
        <v>16</v>
      </c>
      <c r="C20" s="41">
        <v>259.39999999999998</v>
      </c>
      <c r="D20" s="41">
        <v>140.4</v>
      </c>
      <c r="E20" s="70">
        <v>63.5</v>
      </c>
      <c r="F20" s="70">
        <v>76.900000000000006</v>
      </c>
      <c r="G20" s="45">
        <f t="shared" si="3"/>
        <v>0.29645335389360067</v>
      </c>
      <c r="H20" s="45">
        <f t="shared" si="4"/>
        <v>0.54772079772079774</v>
      </c>
      <c r="I20" s="82">
        <f t="shared" si="2"/>
        <v>0.54124903623747112</v>
      </c>
    </row>
    <row r="21" spans="1:9" x14ac:dyDescent="0.2">
      <c r="A21" s="64">
        <v>15</v>
      </c>
      <c r="B21" s="117" t="s">
        <v>17</v>
      </c>
      <c r="C21" s="41">
        <v>528.9</v>
      </c>
      <c r="D21" s="41">
        <v>268.10000000000002</v>
      </c>
      <c r="E21" s="70">
        <v>214.3</v>
      </c>
      <c r="F21" s="70">
        <v>53.7</v>
      </c>
      <c r="G21" s="45">
        <f t="shared" si="3"/>
        <v>0.10153148043108338</v>
      </c>
      <c r="H21" s="45">
        <f t="shared" si="4"/>
        <v>0.20029839612085043</v>
      </c>
      <c r="I21" s="82">
        <f t="shared" si="2"/>
        <v>0.50690111552278316</v>
      </c>
    </row>
    <row r="22" spans="1:9" x14ac:dyDescent="0.2">
      <c r="A22" s="64">
        <v>16</v>
      </c>
      <c r="B22" s="117" t="s">
        <v>18</v>
      </c>
      <c r="C22" s="41">
        <v>151</v>
      </c>
      <c r="D22" s="41">
        <v>93</v>
      </c>
      <c r="E22" s="70">
        <v>42</v>
      </c>
      <c r="F22" s="72">
        <v>51</v>
      </c>
      <c r="G22" s="45">
        <f t="shared" si="3"/>
        <v>0.33774834437086093</v>
      </c>
      <c r="H22" s="45">
        <f t="shared" si="4"/>
        <v>0.54838709677419351</v>
      </c>
      <c r="I22" s="82">
        <f t="shared" si="2"/>
        <v>0.61589403973509937</v>
      </c>
    </row>
    <row r="23" spans="1:9" x14ac:dyDescent="0.2">
      <c r="A23" s="64">
        <v>17</v>
      </c>
      <c r="B23" s="117" t="s">
        <v>19</v>
      </c>
      <c r="C23" s="41">
        <v>492</v>
      </c>
      <c r="D23" s="41">
        <v>224.4</v>
      </c>
      <c r="E23" s="70">
        <v>148.9</v>
      </c>
      <c r="F23" s="70">
        <v>75.5</v>
      </c>
      <c r="G23" s="45">
        <f t="shared" si="3"/>
        <v>0.15345528455284552</v>
      </c>
      <c r="H23" s="45">
        <f t="shared" si="4"/>
        <v>0.33645276292335113</v>
      </c>
      <c r="I23" s="82">
        <f t="shared" si="2"/>
        <v>0.45609756097560977</v>
      </c>
    </row>
    <row r="24" spans="1:9" x14ac:dyDescent="0.2">
      <c r="A24" s="64">
        <v>18</v>
      </c>
      <c r="B24" s="117" t="s">
        <v>20</v>
      </c>
      <c r="C24" s="41">
        <v>385.6</v>
      </c>
      <c r="D24" s="41">
        <v>223</v>
      </c>
      <c r="E24" s="70">
        <v>96.8</v>
      </c>
      <c r="F24" s="70">
        <v>126.2</v>
      </c>
      <c r="G24" s="45">
        <f t="shared" si="3"/>
        <v>0.32728215767634855</v>
      </c>
      <c r="H24" s="45">
        <f t="shared" si="4"/>
        <v>0.56591928251121082</v>
      </c>
      <c r="I24" s="82">
        <f t="shared" si="2"/>
        <v>0.57831950207468874</v>
      </c>
    </row>
    <row r="25" spans="1:9" x14ac:dyDescent="0.2">
      <c r="A25" s="64">
        <v>19</v>
      </c>
      <c r="B25" s="121" t="s">
        <v>21</v>
      </c>
      <c r="C25" s="41">
        <v>454.9</v>
      </c>
      <c r="D25" s="41">
        <v>279.39999999999998</v>
      </c>
      <c r="E25" s="70">
        <v>163.19999999999999</v>
      </c>
      <c r="F25" s="70">
        <v>116.2</v>
      </c>
      <c r="G25" s="45">
        <f t="shared" si="3"/>
        <v>0.25544075621015611</v>
      </c>
      <c r="H25" s="45">
        <f t="shared" si="4"/>
        <v>0.41589119541875452</v>
      </c>
      <c r="I25" s="82">
        <f t="shared" si="2"/>
        <v>0.61420092327984166</v>
      </c>
    </row>
    <row r="26" spans="1:9" x14ac:dyDescent="0.2">
      <c r="A26" s="64">
        <v>20</v>
      </c>
      <c r="B26" s="117" t="s">
        <v>22</v>
      </c>
      <c r="C26" s="41">
        <v>419.5</v>
      </c>
      <c r="D26" s="41">
        <v>238.5</v>
      </c>
      <c r="E26" s="70">
        <v>122.4</v>
      </c>
      <c r="F26" s="70">
        <v>116.1</v>
      </c>
      <c r="G26" s="45">
        <f t="shared" si="3"/>
        <v>0.27675804529201431</v>
      </c>
      <c r="H26" s="45">
        <f t="shared" si="4"/>
        <v>0.48679245283018868</v>
      </c>
      <c r="I26" s="82">
        <f t="shared" si="2"/>
        <v>0.56853396901072706</v>
      </c>
    </row>
    <row r="27" spans="1:9" x14ac:dyDescent="0.2">
      <c r="A27" s="64">
        <v>21</v>
      </c>
      <c r="B27" s="117" t="s">
        <v>23</v>
      </c>
      <c r="C27" s="41">
        <v>526.4</v>
      </c>
      <c r="D27" s="41">
        <v>358.2</v>
      </c>
      <c r="E27" s="70">
        <v>84.7</v>
      </c>
      <c r="F27" s="70">
        <v>273.5</v>
      </c>
      <c r="G27" s="45">
        <f t="shared" si="3"/>
        <v>0.51956686930091189</v>
      </c>
      <c r="H27" s="45">
        <f t="shared" si="4"/>
        <v>0.76353992183137909</v>
      </c>
      <c r="I27" s="82">
        <f t="shared" si="2"/>
        <v>0.68047112462006076</v>
      </c>
    </row>
    <row r="28" spans="1:9" x14ac:dyDescent="0.2">
      <c r="A28" s="64">
        <v>22</v>
      </c>
      <c r="B28" s="117" t="s">
        <v>24</v>
      </c>
      <c r="C28" s="41">
        <v>358.3</v>
      </c>
      <c r="D28" s="41">
        <v>249.4</v>
      </c>
      <c r="E28" s="70">
        <v>81.400000000000006</v>
      </c>
      <c r="F28" s="70">
        <v>168</v>
      </c>
      <c r="G28" s="45">
        <f t="shared" si="3"/>
        <v>0.46888082612336029</v>
      </c>
      <c r="H28" s="45">
        <f t="shared" si="4"/>
        <v>0.67361668003207698</v>
      </c>
      <c r="I28" s="82">
        <f t="shared" si="2"/>
        <v>0.69606475020932179</v>
      </c>
    </row>
    <row r="29" spans="1:9" x14ac:dyDescent="0.2">
      <c r="A29" s="64">
        <v>23</v>
      </c>
      <c r="B29" s="141" t="s">
        <v>25</v>
      </c>
      <c r="C29" s="52">
        <v>287.5</v>
      </c>
      <c r="D29" s="41">
        <v>177.2</v>
      </c>
      <c r="E29" s="70">
        <v>5.9</v>
      </c>
      <c r="F29" s="70">
        <v>171.3</v>
      </c>
      <c r="G29" s="45">
        <f t="shared" si="3"/>
        <v>0.59582608695652173</v>
      </c>
      <c r="H29" s="45">
        <f t="shared" si="4"/>
        <v>0.96670428893905203</v>
      </c>
      <c r="I29" s="82">
        <f t="shared" si="2"/>
        <v>0.61634782608695649</v>
      </c>
    </row>
    <row r="30" spans="1:9" x14ac:dyDescent="0.2">
      <c r="A30" s="64">
        <v>24</v>
      </c>
      <c r="B30" s="117" t="s">
        <v>26</v>
      </c>
      <c r="C30" s="41">
        <v>242.5</v>
      </c>
      <c r="D30" s="41">
        <v>201</v>
      </c>
      <c r="E30" s="72">
        <v>53.2</v>
      </c>
      <c r="F30" s="72">
        <v>14.8</v>
      </c>
      <c r="G30" s="45">
        <f t="shared" si="3"/>
        <v>6.1030927835051547E-2</v>
      </c>
      <c r="H30" s="45">
        <f t="shared" si="4"/>
        <v>7.3631840796019907E-2</v>
      </c>
      <c r="I30" s="82">
        <f t="shared" si="2"/>
        <v>0.82886597938144335</v>
      </c>
    </row>
    <row r="31" spans="1:9" x14ac:dyDescent="0.2">
      <c r="A31" s="64">
        <v>25</v>
      </c>
      <c r="B31" s="117" t="s">
        <v>27</v>
      </c>
      <c r="C31" s="41">
        <v>366.6</v>
      </c>
      <c r="D31" s="41">
        <v>146.5</v>
      </c>
      <c r="E31" s="70">
        <v>70.2</v>
      </c>
      <c r="F31" s="70">
        <v>76.3</v>
      </c>
      <c r="G31" s="45">
        <f t="shared" si="3"/>
        <v>0.20812875068194214</v>
      </c>
      <c r="H31" s="45">
        <f t="shared" si="4"/>
        <v>0.5208191126279863</v>
      </c>
      <c r="I31" s="82">
        <f t="shared" si="2"/>
        <v>0.3996181123840698</v>
      </c>
    </row>
    <row r="32" spans="1:9" x14ac:dyDescent="0.2">
      <c r="A32" s="64">
        <v>26</v>
      </c>
      <c r="B32" s="117" t="s">
        <v>28</v>
      </c>
      <c r="C32" s="41">
        <v>528.29999999999995</v>
      </c>
      <c r="D32" s="41">
        <v>370.8</v>
      </c>
      <c r="E32" s="71">
        <v>68</v>
      </c>
      <c r="F32" s="71">
        <v>302.8</v>
      </c>
      <c r="G32" s="45">
        <f t="shared" si="3"/>
        <v>0.57315918985424952</v>
      </c>
      <c r="H32" s="45">
        <f t="shared" si="4"/>
        <v>0.81661272923408845</v>
      </c>
      <c r="I32" s="82">
        <f t="shared" si="2"/>
        <v>0.70187393526405462</v>
      </c>
    </row>
    <row r="33" spans="1:9" x14ac:dyDescent="0.2">
      <c r="A33" s="64">
        <v>28</v>
      </c>
      <c r="B33" s="122" t="s">
        <v>30</v>
      </c>
      <c r="C33" s="41">
        <v>363.1</v>
      </c>
      <c r="D33" s="41">
        <v>173.7</v>
      </c>
      <c r="E33" s="70">
        <v>189.4</v>
      </c>
      <c r="F33" s="70">
        <v>173.7</v>
      </c>
      <c r="G33" s="45">
        <f t="shared" si="3"/>
        <v>0.47838061140181765</v>
      </c>
      <c r="H33" s="45">
        <f t="shared" si="4"/>
        <v>1</v>
      </c>
      <c r="I33" s="82">
        <f t="shared" si="2"/>
        <v>0.47838061140181765</v>
      </c>
    </row>
    <row r="34" spans="1:9" x14ac:dyDescent="0.2">
      <c r="A34" s="64">
        <v>27</v>
      </c>
      <c r="B34" s="117" t="s">
        <v>29</v>
      </c>
      <c r="C34" s="41">
        <v>307</v>
      </c>
      <c r="D34" s="41">
        <v>193.4</v>
      </c>
      <c r="E34" s="70">
        <v>113.3</v>
      </c>
      <c r="F34" s="70">
        <v>108.2</v>
      </c>
      <c r="G34" s="45">
        <f t="shared" si="3"/>
        <v>0.35244299674267104</v>
      </c>
      <c r="H34" s="45">
        <f t="shared" si="4"/>
        <v>0.55946225439503616</v>
      </c>
      <c r="I34" s="82">
        <f t="shared" si="2"/>
        <v>0.62996742671009776</v>
      </c>
    </row>
    <row r="35" spans="1:9" x14ac:dyDescent="0.2">
      <c r="A35" s="64">
        <v>29</v>
      </c>
      <c r="B35" s="117" t="s">
        <v>31</v>
      </c>
      <c r="C35" s="41">
        <v>324.7</v>
      </c>
      <c r="D35" s="41">
        <v>203</v>
      </c>
      <c r="E35" s="70">
        <v>64.400000000000006</v>
      </c>
      <c r="F35" s="70">
        <v>134.6</v>
      </c>
      <c r="G35" s="45">
        <f t="shared" si="3"/>
        <v>0.41453649522636277</v>
      </c>
      <c r="H35" s="45">
        <f t="shared" si="4"/>
        <v>0.66305418719211817</v>
      </c>
      <c r="I35" s="82">
        <f t="shared" si="2"/>
        <v>0.62519248537111183</v>
      </c>
    </row>
    <row r="36" spans="1:9" x14ac:dyDescent="0.2">
      <c r="A36" s="64">
        <v>30</v>
      </c>
      <c r="B36" s="117" t="s">
        <v>32</v>
      </c>
      <c r="C36" s="41">
        <v>422.3</v>
      </c>
      <c r="D36" s="41">
        <v>296.60000000000002</v>
      </c>
      <c r="E36" s="70">
        <v>125.7</v>
      </c>
      <c r="F36" s="70">
        <v>153.30000000000001</v>
      </c>
      <c r="G36" s="45">
        <f t="shared" si="3"/>
        <v>0.36301207672270897</v>
      </c>
      <c r="H36" s="45">
        <f t="shared" si="4"/>
        <v>0.5168577208361429</v>
      </c>
      <c r="I36" s="82">
        <f t="shared" si="2"/>
        <v>0.70234430499644807</v>
      </c>
    </row>
    <row r="37" spans="1:9" x14ac:dyDescent="0.2">
      <c r="A37" s="64">
        <v>31</v>
      </c>
      <c r="B37" s="141" t="s">
        <v>33</v>
      </c>
      <c r="C37" s="41">
        <v>323</v>
      </c>
      <c r="D37" s="41">
        <v>213</v>
      </c>
      <c r="E37" s="70">
        <v>4.0999999999999996</v>
      </c>
      <c r="F37" s="70">
        <v>208.9</v>
      </c>
      <c r="G37" s="45">
        <f t="shared" si="3"/>
        <v>0.646749226006192</v>
      </c>
      <c r="H37" s="45">
        <f t="shared" si="4"/>
        <v>0.98075117370892018</v>
      </c>
      <c r="I37" s="82">
        <f t="shared" si="2"/>
        <v>0.65944272445820429</v>
      </c>
    </row>
    <row r="38" spans="1:9" x14ac:dyDescent="0.2">
      <c r="A38" s="64">
        <v>32</v>
      </c>
      <c r="B38" s="117" t="s">
        <v>34</v>
      </c>
      <c r="C38" s="41">
        <v>278.8</v>
      </c>
      <c r="D38" s="41">
        <v>140.80000000000001</v>
      </c>
      <c r="E38" s="70">
        <v>63.6</v>
      </c>
      <c r="F38" s="70">
        <v>77.3</v>
      </c>
      <c r="G38" s="45">
        <f t="shared" si="3"/>
        <v>0.27725968436154946</v>
      </c>
      <c r="H38" s="45">
        <f t="shared" si="4"/>
        <v>0.54900568181818177</v>
      </c>
      <c r="I38" s="82">
        <f t="shared" si="2"/>
        <v>0.50502152080344331</v>
      </c>
    </row>
    <row r="39" spans="1:9" ht="15.75" customHeight="1" x14ac:dyDescent="0.2">
      <c r="A39" s="64">
        <v>33</v>
      </c>
      <c r="B39" s="117" t="s">
        <v>35</v>
      </c>
      <c r="C39" s="41">
        <v>328.5</v>
      </c>
      <c r="D39" s="41">
        <v>187.2</v>
      </c>
      <c r="E39" s="70">
        <v>96</v>
      </c>
      <c r="F39" s="70">
        <v>231.5</v>
      </c>
      <c r="G39" s="45">
        <f t="shared" si="3"/>
        <v>0.70471841704718419</v>
      </c>
      <c r="H39" s="45">
        <f t="shared" si="4"/>
        <v>1.2366452991452992</v>
      </c>
      <c r="I39" s="82">
        <f t="shared" si="2"/>
        <v>0.56986301369863013</v>
      </c>
    </row>
    <row r="40" spans="1:9" x14ac:dyDescent="0.2">
      <c r="A40" s="64">
        <v>34</v>
      </c>
      <c r="B40" s="141" t="s">
        <v>36</v>
      </c>
      <c r="C40" s="41">
        <v>240.3</v>
      </c>
      <c r="D40" s="41">
        <v>22.2</v>
      </c>
      <c r="E40" s="70">
        <v>5.8</v>
      </c>
      <c r="F40" s="70">
        <v>16.399999999999999</v>
      </c>
      <c r="G40" s="45">
        <f t="shared" si="3"/>
        <v>6.824802330420307E-2</v>
      </c>
      <c r="H40" s="45">
        <f t="shared" si="4"/>
        <v>0.73873873873873874</v>
      </c>
      <c r="I40" s="82">
        <f t="shared" si="2"/>
        <v>9.2384519350811475E-2</v>
      </c>
    </row>
    <row r="41" spans="1:9" x14ac:dyDescent="0.2">
      <c r="A41" s="64">
        <v>35</v>
      </c>
      <c r="B41" s="141" t="s">
        <v>37</v>
      </c>
      <c r="C41" s="41">
        <v>397.2</v>
      </c>
      <c r="D41" s="41">
        <v>304.10000000000002</v>
      </c>
      <c r="E41" s="72">
        <v>143.9</v>
      </c>
      <c r="F41" s="72">
        <v>157.30000000000001</v>
      </c>
      <c r="G41" s="45">
        <f t="shared" si="3"/>
        <v>0.39602215508559924</v>
      </c>
      <c r="H41" s="45">
        <f t="shared" si="4"/>
        <v>0.51726405787569874</v>
      </c>
      <c r="I41" s="82">
        <f t="shared" si="2"/>
        <v>0.76560926485397796</v>
      </c>
    </row>
    <row r="42" spans="1:9" x14ac:dyDescent="0.2">
      <c r="A42" s="64">
        <v>36</v>
      </c>
      <c r="B42" s="141" t="s">
        <v>38</v>
      </c>
      <c r="C42" s="41">
        <v>493.8</v>
      </c>
      <c r="D42" s="41">
        <v>311.10000000000002</v>
      </c>
      <c r="E42" s="72">
        <v>154.80000000000001</v>
      </c>
      <c r="F42" s="72">
        <v>156.30000000000001</v>
      </c>
      <c r="G42" s="45">
        <f t="shared" si="3"/>
        <v>0.31652490886998785</v>
      </c>
      <c r="H42" s="45">
        <f t="shared" si="4"/>
        <v>0.50241080038572805</v>
      </c>
      <c r="I42" s="82">
        <f t="shared" si="2"/>
        <v>0.63001215066828675</v>
      </c>
    </row>
    <row r="43" spans="1:9" ht="15" customHeight="1" x14ac:dyDescent="0.2">
      <c r="A43" s="64">
        <v>37</v>
      </c>
      <c r="B43" s="141" t="s">
        <v>60</v>
      </c>
      <c r="C43" s="41">
        <v>611.1</v>
      </c>
      <c r="D43" s="41">
        <v>31.2</v>
      </c>
      <c r="E43" s="70">
        <v>579.9</v>
      </c>
      <c r="F43" s="70">
        <v>31.2</v>
      </c>
      <c r="G43" s="45">
        <f t="shared" si="3"/>
        <v>5.1055473735886106E-2</v>
      </c>
      <c r="H43" s="45">
        <f t="shared" si="4"/>
        <v>1</v>
      </c>
      <c r="I43" s="82">
        <f t="shared" si="2"/>
        <v>5.1055473735886106E-2</v>
      </c>
    </row>
    <row r="44" spans="1:9" ht="20.25" customHeight="1" x14ac:dyDescent="0.2">
      <c r="A44" s="64">
        <v>38</v>
      </c>
      <c r="B44" s="141" t="s">
        <v>39</v>
      </c>
      <c r="C44" s="41">
        <v>229.9</v>
      </c>
      <c r="D44" s="41">
        <v>137.80000000000001</v>
      </c>
      <c r="E44" s="70" t="s">
        <v>56</v>
      </c>
      <c r="F44" s="70" t="s">
        <v>56</v>
      </c>
      <c r="G44" s="45" t="e">
        <f t="shared" si="3"/>
        <v>#VALUE!</v>
      </c>
      <c r="H44" s="45" t="e">
        <f t="shared" si="4"/>
        <v>#VALUE!</v>
      </c>
      <c r="I44" s="82">
        <f t="shared" si="2"/>
        <v>0.59939103958242723</v>
      </c>
    </row>
    <row r="45" spans="1:9" ht="28.5" customHeight="1" x14ac:dyDescent="0.2">
      <c r="A45" s="62"/>
      <c r="B45" s="134" t="s">
        <v>41</v>
      </c>
      <c r="C45" s="135">
        <f>SUM(C11:C44)</f>
        <v>12219.3</v>
      </c>
      <c r="D45" s="135">
        <f>SUM(D11:D44)</f>
        <v>6853.4000000000005</v>
      </c>
      <c r="E45" s="135">
        <f>SUM(E11:E44)</f>
        <v>3750.2000000000007</v>
      </c>
      <c r="F45" s="135">
        <f>SUM(F11:F44)</f>
        <v>4257.2000000000007</v>
      </c>
      <c r="G45" s="105">
        <f>F45*100%/C45</f>
        <v>0.34839966282847634</v>
      </c>
      <c r="H45" s="105">
        <f>F45*100%/D45</f>
        <v>0.62118072781393185</v>
      </c>
      <c r="I45" s="105">
        <f t="shared" si="2"/>
        <v>0.56086682543189881</v>
      </c>
    </row>
    <row r="46" spans="1:9" ht="18" customHeight="1" x14ac:dyDescent="0.2">
      <c r="A46" s="35"/>
      <c r="B46" s="143" t="s">
        <v>42</v>
      </c>
      <c r="C46" s="144">
        <f>C7+C10+C45</f>
        <v>16788.5</v>
      </c>
      <c r="D46" s="145">
        <f>D7+D10+D45</f>
        <v>8093.3000000000011</v>
      </c>
      <c r="E46" s="144">
        <f>E7+E10+E45</f>
        <v>3998.2120000000009</v>
      </c>
      <c r="F46" s="144">
        <f>F7+F10+F45</f>
        <v>5295.1</v>
      </c>
      <c r="G46" s="146">
        <f>F46*100%/C46</f>
        <v>0.31540042290853859</v>
      </c>
      <c r="H46" s="146">
        <f>F46*100%/D46</f>
        <v>0.65425722511212969</v>
      </c>
      <c r="I46" s="147">
        <f t="shared" si="2"/>
        <v>0.48207403877654353</v>
      </c>
    </row>
  </sheetData>
  <mergeCells count="10">
    <mergeCell ref="A1:I1"/>
    <mergeCell ref="A2:I2"/>
    <mergeCell ref="I3:I4"/>
    <mergeCell ref="A3:A4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tabSelected="1" topLeftCell="A4" workbookViewId="0">
      <selection activeCell="M12" sqref="M12"/>
    </sheetView>
  </sheetViews>
  <sheetFormatPr defaultRowHeight="12.75" x14ac:dyDescent="0.2"/>
  <cols>
    <col min="1" max="1" width="3.85546875" customWidth="1"/>
    <col min="2" max="2" width="33.7109375" customWidth="1"/>
    <col min="3" max="3" width="11.28515625" customWidth="1"/>
    <col min="6" max="6" width="10.85546875" customWidth="1"/>
    <col min="7" max="7" width="12.140625" customWidth="1"/>
    <col min="8" max="8" width="10" customWidth="1"/>
    <col min="9" max="9" width="13.85546875" bestFit="1" customWidth="1"/>
  </cols>
  <sheetData>
    <row r="2" spans="1:11" ht="14.25" x14ac:dyDescent="0.2">
      <c r="A2" s="177" t="s">
        <v>66</v>
      </c>
      <c r="B2" s="178"/>
      <c r="C2" s="178"/>
      <c r="D2" s="178"/>
      <c r="E2" s="178"/>
      <c r="F2" s="178"/>
      <c r="G2" s="178"/>
      <c r="H2" s="179"/>
    </row>
    <row r="3" spans="1:11" ht="24" customHeight="1" x14ac:dyDescent="0.2">
      <c r="A3" s="180" t="s">
        <v>48</v>
      </c>
      <c r="B3" s="181"/>
      <c r="C3" s="181"/>
      <c r="D3" s="181"/>
      <c r="E3" s="181"/>
      <c r="F3" s="181"/>
      <c r="G3" s="181"/>
      <c r="H3" s="179"/>
    </row>
    <row r="4" spans="1:11" ht="24.75" customHeight="1" x14ac:dyDescent="0.2">
      <c r="A4" s="171" t="s">
        <v>51</v>
      </c>
      <c r="B4" s="173" t="s">
        <v>0</v>
      </c>
      <c r="C4" s="175" t="s">
        <v>53</v>
      </c>
      <c r="D4" s="175" t="s">
        <v>52</v>
      </c>
      <c r="E4" s="195" t="s">
        <v>65</v>
      </c>
      <c r="F4" s="167" t="s">
        <v>44</v>
      </c>
      <c r="G4" s="167" t="s">
        <v>45</v>
      </c>
      <c r="H4" s="182" t="s">
        <v>67</v>
      </c>
    </row>
    <row r="5" spans="1:11" ht="46.5" customHeight="1" x14ac:dyDescent="0.2">
      <c r="A5" s="172"/>
      <c r="B5" s="174"/>
      <c r="C5" s="176"/>
      <c r="D5" s="176"/>
      <c r="E5" s="196"/>
      <c r="F5" s="194"/>
      <c r="G5" s="168"/>
      <c r="H5" s="183"/>
    </row>
    <row r="6" spans="1:11" ht="16.5" customHeight="1" x14ac:dyDescent="0.25">
      <c r="A6" s="59">
        <v>1</v>
      </c>
      <c r="B6" s="161" t="s">
        <v>1</v>
      </c>
      <c r="C6" s="79">
        <v>2588.1</v>
      </c>
      <c r="D6" s="79">
        <v>343.3</v>
      </c>
      <c r="E6" s="80">
        <v>246.8</v>
      </c>
      <c r="F6" s="81">
        <f t="shared" ref="F6:F47" si="0">E6*100%/C6</f>
        <v>9.5359530157258232E-2</v>
      </c>
      <c r="G6" s="82">
        <f t="shared" ref="G6:G47" si="1">E6*100%/D6</f>
        <v>0.71890474803378968</v>
      </c>
      <c r="H6" s="82">
        <f>D6*100%/C6</f>
        <v>0.13264557010934663</v>
      </c>
      <c r="I6" s="77"/>
      <c r="K6" s="102"/>
    </row>
    <row r="7" spans="1:11" ht="24.75" customHeight="1" x14ac:dyDescent="0.25">
      <c r="A7" s="59">
        <v>2</v>
      </c>
      <c r="B7" s="161" t="s">
        <v>2</v>
      </c>
      <c r="C7" s="83">
        <v>245.6</v>
      </c>
      <c r="D7" s="83">
        <v>134.30000000000001</v>
      </c>
      <c r="E7" s="84">
        <v>38.299999999999997</v>
      </c>
      <c r="F7" s="81">
        <f t="shared" si="0"/>
        <v>0.15594462540716611</v>
      </c>
      <c r="G7" s="82">
        <f t="shared" si="1"/>
        <v>0.28518242740134025</v>
      </c>
      <c r="H7" s="82">
        <f t="shared" ref="H7:H47" si="2">D7*100%/C7</f>
        <v>0.54682410423452776</v>
      </c>
      <c r="I7" s="77"/>
    </row>
    <row r="8" spans="1:11" ht="18.75" customHeight="1" x14ac:dyDescent="0.25">
      <c r="A8" s="60"/>
      <c r="B8" s="154" t="s">
        <v>3</v>
      </c>
      <c r="C8" s="155">
        <f>SUM(C6:C7)</f>
        <v>2833.7</v>
      </c>
      <c r="D8" s="156">
        <f>SUM(D6:D7)</f>
        <v>477.6</v>
      </c>
      <c r="E8" s="157">
        <f>SUM(E6:E7)</f>
        <v>285.10000000000002</v>
      </c>
      <c r="F8" s="158">
        <f t="shared" si="0"/>
        <v>0.10061050922821754</v>
      </c>
      <c r="G8" s="159">
        <f t="shared" si="1"/>
        <v>0.59694304857621439</v>
      </c>
      <c r="H8" s="159">
        <f t="shared" si="2"/>
        <v>0.16854289444895368</v>
      </c>
      <c r="I8" s="77"/>
    </row>
    <row r="9" spans="1:11" ht="18" x14ac:dyDescent="0.25">
      <c r="A9" s="61">
        <v>3</v>
      </c>
      <c r="B9" s="162" t="s">
        <v>4</v>
      </c>
      <c r="C9" s="85">
        <v>1214.7</v>
      </c>
      <c r="D9" s="85">
        <v>736.9</v>
      </c>
      <c r="E9" s="86">
        <v>730</v>
      </c>
      <c r="F9" s="81">
        <f t="shared" si="0"/>
        <v>0.6009714332757059</v>
      </c>
      <c r="G9" s="82">
        <f t="shared" si="1"/>
        <v>0.99063644999321487</v>
      </c>
      <c r="H9" s="82">
        <f t="shared" si="2"/>
        <v>0.60665184819296947</v>
      </c>
      <c r="I9" s="77"/>
    </row>
    <row r="10" spans="1:11" ht="16.5" customHeight="1" x14ac:dyDescent="0.25">
      <c r="A10" s="61">
        <v>4</v>
      </c>
      <c r="B10" s="163" t="s">
        <v>59</v>
      </c>
      <c r="C10" s="87">
        <v>558.29999999999995</v>
      </c>
      <c r="D10" s="87">
        <v>116.8</v>
      </c>
      <c r="E10" s="88">
        <v>97.7</v>
      </c>
      <c r="F10" s="81">
        <f t="shared" si="0"/>
        <v>0.17499552212072364</v>
      </c>
      <c r="G10" s="82">
        <f t="shared" si="1"/>
        <v>0.83647260273972612</v>
      </c>
      <c r="H10" s="82">
        <f t="shared" si="2"/>
        <v>0.2092065197922264</v>
      </c>
      <c r="I10" s="77"/>
    </row>
    <row r="11" spans="1:11" ht="16.5" customHeight="1" x14ac:dyDescent="0.25">
      <c r="A11" s="62"/>
      <c r="B11" s="160" t="s">
        <v>6</v>
      </c>
      <c r="C11" s="149">
        <f>SUM(C9+C10)</f>
        <v>1773</v>
      </c>
      <c r="D11" s="149">
        <f>SUM(D9+D10)</f>
        <v>853.69999999999993</v>
      </c>
      <c r="E11" s="149">
        <f>SUM(E9+E10)</f>
        <v>827.7</v>
      </c>
      <c r="F11" s="111">
        <f t="shared" si="0"/>
        <v>0.46683587140439936</v>
      </c>
      <c r="G11" s="112">
        <f t="shared" si="1"/>
        <v>0.96954433641794557</v>
      </c>
      <c r="H11" s="112">
        <f t="shared" si="2"/>
        <v>0.48150028200789619</v>
      </c>
      <c r="I11" s="77"/>
    </row>
    <row r="12" spans="1:11" ht="18" x14ac:dyDescent="0.25">
      <c r="A12" s="63">
        <v>5</v>
      </c>
      <c r="B12" s="164" t="s">
        <v>7</v>
      </c>
      <c r="C12" s="89">
        <v>301.10000000000002</v>
      </c>
      <c r="D12" s="89">
        <v>172.2</v>
      </c>
      <c r="E12" s="90">
        <v>126.3</v>
      </c>
      <c r="F12" s="91">
        <f t="shared" si="0"/>
        <v>0.41946197276652269</v>
      </c>
      <c r="G12" s="92">
        <f t="shared" si="1"/>
        <v>0.73344947735191646</v>
      </c>
      <c r="H12" s="82">
        <f t="shared" si="2"/>
        <v>0.5719030222517435</v>
      </c>
      <c r="I12" s="77"/>
    </row>
    <row r="13" spans="1:11" ht="14.25" customHeight="1" x14ac:dyDescent="0.25">
      <c r="A13" s="64">
        <v>6</v>
      </c>
      <c r="B13" s="164" t="s">
        <v>8</v>
      </c>
      <c r="C13" s="89">
        <v>114.6</v>
      </c>
      <c r="D13" s="89">
        <v>49.6</v>
      </c>
      <c r="E13" s="93">
        <v>34.700000000000003</v>
      </c>
      <c r="F13" s="91">
        <f t="shared" si="0"/>
        <v>0.3027923211169285</v>
      </c>
      <c r="G13" s="92">
        <f t="shared" si="1"/>
        <v>0.69959677419354838</v>
      </c>
      <c r="H13" s="82">
        <f t="shared" si="2"/>
        <v>0.43280977312390928</v>
      </c>
      <c r="I13" s="77"/>
    </row>
    <row r="14" spans="1:11" ht="18" x14ac:dyDescent="0.25">
      <c r="A14" s="64">
        <v>7</v>
      </c>
      <c r="B14" s="165" t="s">
        <v>9</v>
      </c>
      <c r="C14" s="89">
        <v>356.8</v>
      </c>
      <c r="D14" s="89">
        <v>132</v>
      </c>
      <c r="E14" s="90">
        <v>86.8</v>
      </c>
      <c r="F14" s="91">
        <f t="shared" si="0"/>
        <v>0.24327354260089684</v>
      </c>
      <c r="G14" s="92">
        <f t="shared" si="1"/>
        <v>0.65757575757575759</v>
      </c>
      <c r="H14" s="82">
        <f t="shared" si="2"/>
        <v>0.36995515695067266</v>
      </c>
      <c r="I14" s="77"/>
    </row>
    <row r="15" spans="1:11" ht="18" x14ac:dyDescent="0.25">
      <c r="A15" s="64">
        <v>8</v>
      </c>
      <c r="B15" s="164" t="s">
        <v>10</v>
      </c>
      <c r="C15" s="89">
        <v>452.2</v>
      </c>
      <c r="D15" s="89">
        <v>266.10000000000002</v>
      </c>
      <c r="E15" s="93">
        <v>181.9</v>
      </c>
      <c r="F15" s="91">
        <f t="shared" si="0"/>
        <v>0.40225563909774437</v>
      </c>
      <c r="G15" s="92">
        <f t="shared" si="1"/>
        <v>0.68357760240511078</v>
      </c>
      <c r="H15" s="82">
        <f t="shared" si="2"/>
        <v>0.58845643520566127</v>
      </c>
      <c r="I15" s="77"/>
    </row>
    <row r="16" spans="1:11" ht="18" x14ac:dyDescent="0.25">
      <c r="A16" s="64">
        <v>9</v>
      </c>
      <c r="B16" s="164" t="s">
        <v>11</v>
      </c>
      <c r="C16" s="89">
        <v>408.1</v>
      </c>
      <c r="D16" s="89">
        <v>271.8</v>
      </c>
      <c r="E16" s="90">
        <v>134</v>
      </c>
      <c r="F16" s="91">
        <f t="shared" si="0"/>
        <v>0.32835089438863024</v>
      </c>
      <c r="G16" s="92">
        <f t="shared" si="1"/>
        <v>0.49300956585724798</v>
      </c>
      <c r="H16" s="82">
        <f t="shared" si="2"/>
        <v>0.66601323205096785</v>
      </c>
      <c r="I16" s="77"/>
    </row>
    <row r="17" spans="1:10" ht="18" x14ac:dyDescent="0.25">
      <c r="A17" s="64">
        <v>10</v>
      </c>
      <c r="B17" s="164" t="s">
        <v>12</v>
      </c>
      <c r="C17" s="89">
        <v>243.3</v>
      </c>
      <c r="D17" s="89">
        <v>181</v>
      </c>
      <c r="E17" s="93">
        <v>125.6</v>
      </c>
      <c r="F17" s="91">
        <f t="shared" si="0"/>
        <v>0.5162351006987258</v>
      </c>
      <c r="G17" s="92">
        <f t="shared" si="1"/>
        <v>0.69392265193370162</v>
      </c>
      <c r="H17" s="82">
        <f t="shared" si="2"/>
        <v>0.7439375256884504</v>
      </c>
      <c r="I17" s="77"/>
    </row>
    <row r="18" spans="1:10" ht="18" x14ac:dyDescent="0.25">
      <c r="A18" s="64">
        <v>11</v>
      </c>
      <c r="B18" s="164" t="s">
        <v>13</v>
      </c>
      <c r="C18" s="89">
        <v>415.2</v>
      </c>
      <c r="D18" s="89">
        <v>263.8</v>
      </c>
      <c r="E18" s="90">
        <v>145.6</v>
      </c>
      <c r="F18" s="91">
        <f t="shared" si="0"/>
        <v>0.35067437379576105</v>
      </c>
      <c r="G18" s="92">
        <f t="shared" si="1"/>
        <v>0.55193328278999232</v>
      </c>
      <c r="H18" s="82">
        <f t="shared" si="2"/>
        <v>0.63535645472061664</v>
      </c>
      <c r="I18" s="77"/>
    </row>
    <row r="19" spans="1:10" ht="18" x14ac:dyDescent="0.25">
      <c r="A19" s="64">
        <v>12</v>
      </c>
      <c r="B19" s="164" t="s">
        <v>14</v>
      </c>
      <c r="C19" s="89">
        <v>289.3</v>
      </c>
      <c r="D19" s="89">
        <v>140.6</v>
      </c>
      <c r="E19" s="93">
        <v>76.599999999999994</v>
      </c>
      <c r="F19" s="91">
        <f t="shared" si="0"/>
        <v>0.26477704804701002</v>
      </c>
      <c r="G19" s="92">
        <f t="shared" si="1"/>
        <v>0.54480796586059743</v>
      </c>
      <c r="H19" s="82">
        <f t="shared" si="2"/>
        <v>0.48600069132388518</v>
      </c>
      <c r="I19" s="77"/>
    </row>
    <row r="20" spans="1:10" ht="18" x14ac:dyDescent="0.25">
      <c r="A20" s="64">
        <v>13</v>
      </c>
      <c r="B20" s="164" t="s">
        <v>15</v>
      </c>
      <c r="C20" s="89">
        <v>270.10000000000002</v>
      </c>
      <c r="D20" s="89">
        <v>166.5</v>
      </c>
      <c r="E20" s="94">
        <v>108.7</v>
      </c>
      <c r="F20" s="91">
        <f t="shared" si="0"/>
        <v>0.40244353942984079</v>
      </c>
      <c r="G20" s="92">
        <f t="shared" si="1"/>
        <v>0.65285285285285288</v>
      </c>
      <c r="H20" s="82">
        <f t="shared" si="2"/>
        <v>0.61643835616438347</v>
      </c>
      <c r="I20" s="78"/>
      <c r="J20" s="74"/>
    </row>
    <row r="21" spans="1:10" ht="18" x14ac:dyDescent="0.25">
      <c r="A21" s="64">
        <v>14</v>
      </c>
      <c r="B21" s="164" t="s">
        <v>16</v>
      </c>
      <c r="C21" s="89">
        <v>242</v>
      </c>
      <c r="D21" s="89">
        <v>129.80000000000001</v>
      </c>
      <c r="E21" s="93">
        <v>42.4</v>
      </c>
      <c r="F21" s="91">
        <f t="shared" si="0"/>
        <v>0.17520661157024792</v>
      </c>
      <c r="G21" s="92">
        <f t="shared" si="1"/>
        <v>0.32665639445300459</v>
      </c>
      <c r="H21" s="82">
        <f t="shared" si="2"/>
        <v>0.53636363636363638</v>
      </c>
      <c r="I21" s="77"/>
    </row>
    <row r="22" spans="1:10" ht="18" x14ac:dyDescent="0.25">
      <c r="A22" s="64">
        <v>15</v>
      </c>
      <c r="B22" s="164" t="s">
        <v>17</v>
      </c>
      <c r="C22" s="89">
        <v>529.79999999999995</v>
      </c>
      <c r="D22" s="89">
        <v>269.5</v>
      </c>
      <c r="E22" s="90">
        <v>57</v>
      </c>
      <c r="F22" s="91">
        <f t="shared" si="0"/>
        <v>0.10758776896942243</v>
      </c>
      <c r="G22" s="92">
        <f t="shared" si="1"/>
        <v>0.21150278293135436</v>
      </c>
      <c r="H22" s="82">
        <f t="shared" si="2"/>
        <v>0.50868252170630435</v>
      </c>
      <c r="I22" s="77"/>
    </row>
    <row r="23" spans="1:10" ht="18" x14ac:dyDescent="0.25">
      <c r="A23" s="64">
        <v>16</v>
      </c>
      <c r="B23" s="164" t="s">
        <v>18</v>
      </c>
      <c r="C23" s="89">
        <v>152.6</v>
      </c>
      <c r="D23" s="89">
        <v>94.7</v>
      </c>
      <c r="E23" s="95">
        <v>54.9</v>
      </c>
      <c r="F23" s="91">
        <f t="shared" si="0"/>
        <v>0.35976408912188729</v>
      </c>
      <c r="G23" s="92">
        <f t="shared" si="1"/>
        <v>0.57972544878563881</v>
      </c>
      <c r="H23" s="82">
        <f t="shared" si="2"/>
        <v>0.62057667103538672</v>
      </c>
      <c r="I23" s="77"/>
    </row>
    <row r="24" spans="1:10" ht="18" x14ac:dyDescent="0.25">
      <c r="A24" s="64">
        <v>17</v>
      </c>
      <c r="B24" s="164" t="s">
        <v>19</v>
      </c>
      <c r="C24" s="89">
        <v>462.4</v>
      </c>
      <c r="D24" s="89">
        <v>212.6</v>
      </c>
      <c r="E24" s="90">
        <v>72.099999999999994</v>
      </c>
      <c r="F24" s="91">
        <f t="shared" si="0"/>
        <v>0.15592560553633217</v>
      </c>
      <c r="G24" s="92">
        <f t="shared" si="1"/>
        <v>0.33913452492944496</v>
      </c>
      <c r="H24" s="82">
        <f t="shared" si="2"/>
        <v>0.45977508650519033</v>
      </c>
      <c r="I24" s="77"/>
    </row>
    <row r="25" spans="1:10" ht="18" x14ac:dyDescent="0.25">
      <c r="A25" s="64">
        <v>18</v>
      </c>
      <c r="B25" s="164" t="s">
        <v>20</v>
      </c>
      <c r="C25" s="89">
        <v>376.5</v>
      </c>
      <c r="D25" s="89">
        <v>217.6</v>
      </c>
      <c r="E25" s="93">
        <v>131.9</v>
      </c>
      <c r="F25" s="91">
        <f t="shared" si="0"/>
        <v>0.35033200531208503</v>
      </c>
      <c r="G25" s="92">
        <f t="shared" si="1"/>
        <v>0.60615808823529416</v>
      </c>
      <c r="H25" s="82">
        <f t="shared" si="2"/>
        <v>0.57795484727755642</v>
      </c>
      <c r="I25" s="77"/>
    </row>
    <row r="26" spans="1:10" ht="18" x14ac:dyDescent="0.25">
      <c r="A26" s="64">
        <v>19</v>
      </c>
      <c r="B26" s="165" t="s">
        <v>21</v>
      </c>
      <c r="C26" s="89">
        <v>452.4</v>
      </c>
      <c r="D26" s="89">
        <v>277.39999999999998</v>
      </c>
      <c r="E26" s="90">
        <v>117.8</v>
      </c>
      <c r="F26" s="91">
        <f t="shared" si="0"/>
        <v>0.26038903625110521</v>
      </c>
      <c r="G26" s="92">
        <f t="shared" si="1"/>
        <v>0.42465753424657537</v>
      </c>
      <c r="H26" s="82">
        <f t="shared" si="2"/>
        <v>0.61317418213969932</v>
      </c>
      <c r="I26" s="77"/>
    </row>
    <row r="27" spans="1:10" ht="18" x14ac:dyDescent="0.25">
      <c r="A27" s="64">
        <v>20</v>
      </c>
      <c r="B27" s="164" t="s">
        <v>22</v>
      </c>
      <c r="C27" s="89">
        <v>401.6</v>
      </c>
      <c r="D27" s="89">
        <v>227.6</v>
      </c>
      <c r="E27" s="90">
        <v>117.9</v>
      </c>
      <c r="F27" s="91">
        <f t="shared" si="0"/>
        <v>0.2935756972111554</v>
      </c>
      <c r="G27" s="92">
        <f t="shared" si="1"/>
        <v>0.51801405975395431</v>
      </c>
      <c r="H27" s="82">
        <f t="shared" si="2"/>
        <v>0.56673306772908361</v>
      </c>
      <c r="I27" s="77"/>
    </row>
    <row r="28" spans="1:10" ht="18" x14ac:dyDescent="0.25">
      <c r="A28" s="64">
        <v>21</v>
      </c>
      <c r="B28" s="164" t="s">
        <v>23</v>
      </c>
      <c r="C28" s="89">
        <v>521.6</v>
      </c>
      <c r="D28" s="89">
        <v>356.2</v>
      </c>
      <c r="E28" s="90">
        <v>225.2</v>
      </c>
      <c r="F28" s="91">
        <f t="shared" si="0"/>
        <v>0.43174846625766866</v>
      </c>
      <c r="G28" s="92">
        <f t="shared" si="1"/>
        <v>0.63222908478382933</v>
      </c>
      <c r="H28" s="82">
        <f t="shared" si="2"/>
        <v>0.68289877300613488</v>
      </c>
      <c r="I28" s="77"/>
    </row>
    <row r="29" spans="1:10" ht="18" x14ac:dyDescent="0.25">
      <c r="A29" s="64">
        <v>22</v>
      </c>
      <c r="B29" s="164" t="s">
        <v>24</v>
      </c>
      <c r="C29" s="89">
        <v>348.9</v>
      </c>
      <c r="D29" s="89">
        <v>246.6</v>
      </c>
      <c r="E29" s="90">
        <v>169.5</v>
      </c>
      <c r="F29" s="91">
        <f t="shared" si="0"/>
        <v>0.48581255374032678</v>
      </c>
      <c r="G29" s="92">
        <f t="shared" si="1"/>
        <v>0.68734793187347931</v>
      </c>
      <c r="H29" s="82">
        <f t="shared" si="2"/>
        <v>0.70679277730008605</v>
      </c>
      <c r="I29" s="77"/>
    </row>
    <row r="30" spans="1:10" ht="18" x14ac:dyDescent="0.25">
      <c r="A30" s="64">
        <v>23</v>
      </c>
      <c r="B30" s="164" t="s">
        <v>25</v>
      </c>
      <c r="C30" s="96">
        <v>289.39999999999998</v>
      </c>
      <c r="D30" s="89">
        <v>180.5</v>
      </c>
      <c r="E30" s="90">
        <v>91.6</v>
      </c>
      <c r="F30" s="91">
        <f t="shared" si="0"/>
        <v>0.31651693158258465</v>
      </c>
      <c r="G30" s="92">
        <f t="shared" si="1"/>
        <v>0.50747922437673132</v>
      </c>
      <c r="H30" s="82">
        <f t="shared" si="2"/>
        <v>0.62370421561852107</v>
      </c>
      <c r="I30" s="77"/>
    </row>
    <row r="31" spans="1:10" ht="18" x14ac:dyDescent="0.25">
      <c r="A31" s="64">
        <v>24</v>
      </c>
      <c r="B31" s="164" t="s">
        <v>26</v>
      </c>
      <c r="C31" s="89">
        <v>233.2</v>
      </c>
      <c r="D31" s="89">
        <v>194.4</v>
      </c>
      <c r="E31" s="95">
        <v>146</v>
      </c>
      <c r="F31" s="91">
        <f t="shared" si="0"/>
        <v>0.62607204116638082</v>
      </c>
      <c r="G31" s="92">
        <f t="shared" si="1"/>
        <v>0.75102880658436211</v>
      </c>
      <c r="H31" s="82">
        <f t="shared" si="2"/>
        <v>0.83361921097770164</v>
      </c>
      <c r="I31" s="77"/>
    </row>
    <row r="32" spans="1:10" ht="18" x14ac:dyDescent="0.25">
      <c r="A32" s="64">
        <v>25</v>
      </c>
      <c r="B32" s="164" t="s">
        <v>27</v>
      </c>
      <c r="C32" s="89">
        <v>366.1</v>
      </c>
      <c r="D32" s="89">
        <v>146.5</v>
      </c>
      <c r="E32" s="90">
        <v>94.4</v>
      </c>
      <c r="F32" s="91">
        <f t="shared" si="0"/>
        <v>0.2578530456159519</v>
      </c>
      <c r="G32" s="92">
        <f t="shared" si="1"/>
        <v>0.64436860068259394</v>
      </c>
      <c r="H32" s="82">
        <f t="shared" si="2"/>
        <v>0.40016388964763722</v>
      </c>
      <c r="I32" s="77"/>
    </row>
    <row r="33" spans="1:10" ht="18" x14ac:dyDescent="0.25">
      <c r="A33" s="64">
        <v>26</v>
      </c>
      <c r="B33" s="164" t="s">
        <v>28</v>
      </c>
      <c r="C33" s="89">
        <v>515.9</v>
      </c>
      <c r="D33" s="89">
        <v>361.7</v>
      </c>
      <c r="E33" s="97">
        <v>229.4</v>
      </c>
      <c r="F33" s="91">
        <f t="shared" si="0"/>
        <v>0.44465981779414621</v>
      </c>
      <c r="G33" s="92">
        <f t="shared" si="1"/>
        <v>0.63422726016035391</v>
      </c>
      <c r="H33" s="82">
        <f t="shared" si="2"/>
        <v>0.70110486528396976</v>
      </c>
      <c r="I33" s="77"/>
    </row>
    <row r="34" spans="1:10" ht="18" x14ac:dyDescent="0.25">
      <c r="A34" s="64">
        <v>28</v>
      </c>
      <c r="B34" s="166" t="s">
        <v>30</v>
      </c>
      <c r="C34" s="89">
        <v>349.9</v>
      </c>
      <c r="D34" s="89">
        <v>171.5</v>
      </c>
      <c r="E34" s="90">
        <v>79.7</v>
      </c>
      <c r="F34" s="91">
        <f t="shared" si="0"/>
        <v>0.22777936553300945</v>
      </c>
      <c r="G34" s="92">
        <f t="shared" si="1"/>
        <v>0.46472303206997084</v>
      </c>
      <c r="H34" s="82">
        <f t="shared" si="2"/>
        <v>0.49014004001143185</v>
      </c>
      <c r="I34" s="77"/>
    </row>
    <row r="35" spans="1:10" ht="18" x14ac:dyDescent="0.25">
      <c r="A35" s="64">
        <v>27</v>
      </c>
      <c r="B35" s="164" t="s">
        <v>29</v>
      </c>
      <c r="C35" s="89">
        <v>304.39999999999998</v>
      </c>
      <c r="D35" s="89">
        <v>193.8</v>
      </c>
      <c r="E35" s="90">
        <v>109.8</v>
      </c>
      <c r="F35" s="91">
        <f t="shared" si="0"/>
        <v>0.36070959264126151</v>
      </c>
      <c r="G35" s="92">
        <f t="shared" si="1"/>
        <v>0.56656346749226005</v>
      </c>
      <c r="H35" s="82">
        <f t="shared" si="2"/>
        <v>0.63666228646517753</v>
      </c>
      <c r="I35" s="77"/>
    </row>
    <row r="36" spans="1:10" ht="18" x14ac:dyDescent="0.25">
      <c r="A36" s="64">
        <v>29</v>
      </c>
      <c r="B36" s="164" t="s">
        <v>31</v>
      </c>
      <c r="C36" s="89">
        <v>311.2</v>
      </c>
      <c r="D36" s="89">
        <v>187.8</v>
      </c>
      <c r="E36" s="90">
        <v>103.2</v>
      </c>
      <c r="F36" s="91">
        <f t="shared" si="0"/>
        <v>0.33161953727506427</v>
      </c>
      <c r="G36" s="92">
        <f t="shared" si="1"/>
        <v>0.54952076677316297</v>
      </c>
      <c r="H36" s="82">
        <f t="shared" si="2"/>
        <v>0.60347043701799497</v>
      </c>
      <c r="I36" s="77"/>
    </row>
    <row r="37" spans="1:10" ht="18" x14ac:dyDescent="0.25">
      <c r="A37" s="64">
        <v>30</v>
      </c>
      <c r="B37" s="164" t="s">
        <v>32</v>
      </c>
      <c r="C37" s="89">
        <v>422.2</v>
      </c>
      <c r="D37" s="89">
        <v>298.8</v>
      </c>
      <c r="E37" s="93">
        <v>160.69999999999999</v>
      </c>
      <c r="F37" s="91">
        <f t="shared" si="0"/>
        <v>0.3806252960682141</v>
      </c>
      <c r="G37" s="92">
        <f t="shared" si="1"/>
        <v>0.53781793842034797</v>
      </c>
      <c r="H37" s="82">
        <f t="shared" si="2"/>
        <v>0.70772145902415917</v>
      </c>
      <c r="I37" s="77"/>
    </row>
    <row r="38" spans="1:10" ht="18" x14ac:dyDescent="0.25">
      <c r="A38" s="64">
        <v>31</v>
      </c>
      <c r="B38" s="164" t="s">
        <v>33</v>
      </c>
      <c r="C38" s="89">
        <v>321.3</v>
      </c>
      <c r="D38" s="89">
        <v>213.6</v>
      </c>
      <c r="E38" s="90">
        <v>144.69999999999999</v>
      </c>
      <c r="F38" s="91">
        <f t="shared" si="0"/>
        <v>0.45035792094615618</v>
      </c>
      <c r="G38" s="92">
        <f t="shared" si="1"/>
        <v>0.67743445692883897</v>
      </c>
      <c r="H38" s="82">
        <f t="shared" si="2"/>
        <v>0.66479925303454712</v>
      </c>
      <c r="I38" s="77"/>
    </row>
    <row r="39" spans="1:10" ht="18" x14ac:dyDescent="0.25">
      <c r="A39" s="64">
        <v>32</v>
      </c>
      <c r="B39" s="164" t="s">
        <v>34</v>
      </c>
      <c r="C39" s="89">
        <v>280.39999999999998</v>
      </c>
      <c r="D39" s="89">
        <v>140.69999999999999</v>
      </c>
      <c r="E39" s="93">
        <v>75.5</v>
      </c>
      <c r="F39" s="91">
        <f t="shared" si="0"/>
        <v>0.26925820256776034</v>
      </c>
      <c r="G39" s="92">
        <f t="shared" si="1"/>
        <v>0.53660270078180528</v>
      </c>
      <c r="H39" s="82">
        <f t="shared" si="2"/>
        <v>0.50178316690442226</v>
      </c>
      <c r="I39" s="77"/>
    </row>
    <row r="40" spans="1:10" ht="15.75" customHeight="1" x14ac:dyDescent="0.25">
      <c r="A40" s="64">
        <v>33</v>
      </c>
      <c r="B40" s="164" t="s">
        <v>35</v>
      </c>
      <c r="C40" s="89">
        <v>310.89999999999998</v>
      </c>
      <c r="D40" s="89">
        <v>182.5</v>
      </c>
      <c r="E40" s="90">
        <v>119.4</v>
      </c>
      <c r="F40" s="91">
        <f t="shared" si="0"/>
        <v>0.38404631714377618</v>
      </c>
      <c r="G40" s="92">
        <f t="shared" si="1"/>
        <v>0.65424657534246577</v>
      </c>
      <c r="H40" s="82">
        <f t="shared" si="2"/>
        <v>0.58700546799614028</v>
      </c>
      <c r="I40" s="77"/>
    </row>
    <row r="41" spans="1:10" ht="18" x14ac:dyDescent="0.25">
      <c r="A41" s="64">
        <v>34</v>
      </c>
      <c r="B41" s="164" t="s">
        <v>36</v>
      </c>
      <c r="C41" s="89">
        <v>240</v>
      </c>
      <c r="D41" s="89">
        <v>22.2</v>
      </c>
      <c r="E41" s="98">
        <v>16.7</v>
      </c>
      <c r="F41" s="91">
        <f t="shared" si="0"/>
        <v>6.958333333333333E-2</v>
      </c>
      <c r="G41" s="92">
        <f t="shared" si="1"/>
        <v>0.75225225225225223</v>
      </c>
      <c r="H41" s="82">
        <f t="shared" si="2"/>
        <v>9.2499999999999999E-2</v>
      </c>
      <c r="I41" s="77"/>
    </row>
    <row r="42" spans="1:10" ht="18" x14ac:dyDescent="0.25">
      <c r="A42" s="64">
        <v>35</v>
      </c>
      <c r="B42" s="164" t="s">
        <v>37</v>
      </c>
      <c r="C42" s="89">
        <v>395.7</v>
      </c>
      <c r="D42" s="89">
        <v>299</v>
      </c>
      <c r="E42" s="94">
        <v>159.9</v>
      </c>
      <c r="F42" s="91">
        <f t="shared" si="0"/>
        <v>0.40409401061410161</v>
      </c>
      <c r="G42" s="92">
        <f t="shared" si="1"/>
        <v>0.5347826086956522</v>
      </c>
      <c r="H42" s="82">
        <f t="shared" si="2"/>
        <v>0.75562294667677532</v>
      </c>
      <c r="I42" s="77"/>
    </row>
    <row r="43" spans="1:10" ht="18" x14ac:dyDescent="0.25">
      <c r="A43" s="64">
        <v>36</v>
      </c>
      <c r="B43" s="164" t="s">
        <v>38</v>
      </c>
      <c r="C43" s="89">
        <v>465.6</v>
      </c>
      <c r="D43" s="89">
        <v>300.60000000000002</v>
      </c>
      <c r="E43" s="99">
        <v>158</v>
      </c>
      <c r="F43" s="91">
        <f t="shared" si="0"/>
        <v>0.33934707903780065</v>
      </c>
      <c r="G43" s="92">
        <f t="shared" si="1"/>
        <v>0.52561543579507652</v>
      </c>
      <c r="H43" s="82">
        <f t="shared" si="2"/>
        <v>0.64561855670103097</v>
      </c>
      <c r="I43" s="77"/>
    </row>
    <row r="44" spans="1:10" ht="15" customHeight="1" x14ac:dyDescent="0.25">
      <c r="A44" s="64">
        <v>37</v>
      </c>
      <c r="B44" s="164" t="s">
        <v>64</v>
      </c>
      <c r="C44" s="89">
        <v>606.6</v>
      </c>
      <c r="D44" s="89">
        <v>64.2</v>
      </c>
      <c r="E44" s="90">
        <v>28</v>
      </c>
      <c r="F44" s="91">
        <f t="shared" si="0"/>
        <v>4.615891856247939E-2</v>
      </c>
      <c r="G44" s="92">
        <f t="shared" si="1"/>
        <v>0.43613707165109034</v>
      </c>
      <c r="H44" s="82">
        <f t="shared" si="2"/>
        <v>0.10583580613254204</v>
      </c>
      <c r="I44" s="77"/>
    </row>
    <row r="45" spans="1:10" ht="15.75" customHeight="1" x14ac:dyDescent="0.25">
      <c r="A45" s="64">
        <v>38</v>
      </c>
      <c r="B45" s="164" t="s">
        <v>39</v>
      </c>
      <c r="C45" s="89">
        <v>227.2</v>
      </c>
      <c r="D45" s="89">
        <v>157.69999999999999</v>
      </c>
      <c r="E45" s="100">
        <v>133.6</v>
      </c>
      <c r="F45" s="91">
        <f t="shared" si="0"/>
        <v>0.5880281690140845</v>
      </c>
      <c r="G45" s="92">
        <f t="shared" si="1"/>
        <v>0.84717818642993026</v>
      </c>
      <c r="H45" s="82">
        <f t="shared" si="2"/>
        <v>0.69410211267605637</v>
      </c>
      <c r="I45" s="77"/>
    </row>
    <row r="46" spans="1:10" ht="29.25" customHeight="1" x14ac:dyDescent="0.2">
      <c r="A46" s="62"/>
      <c r="B46" s="148" t="s">
        <v>41</v>
      </c>
      <c r="C46" s="149">
        <f>SUM(C12:C45)</f>
        <v>11978.500000000002</v>
      </c>
      <c r="D46" s="149">
        <f>SUM(D12:D45)</f>
        <v>6791.1</v>
      </c>
      <c r="E46" s="150">
        <f>SUM(E12:E45)</f>
        <v>3859.5</v>
      </c>
      <c r="F46" s="111">
        <f t="shared" si="0"/>
        <v>0.32220227908335763</v>
      </c>
      <c r="G46" s="112">
        <f t="shared" si="1"/>
        <v>0.56831735654017757</v>
      </c>
      <c r="H46" s="112">
        <f t="shared" si="2"/>
        <v>0.56694076887757228</v>
      </c>
      <c r="I46" s="76"/>
    </row>
    <row r="47" spans="1:10" ht="18.75" customHeight="1" x14ac:dyDescent="0.25">
      <c r="A47" s="101"/>
      <c r="B47" s="151" t="s">
        <v>42</v>
      </c>
      <c r="C47" s="152">
        <f>C8+C11+C46</f>
        <v>16585.2</v>
      </c>
      <c r="D47" s="152">
        <f>D8+D11+D46</f>
        <v>8122.4000000000005</v>
      </c>
      <c r="E47" s="152">
        <f>E8+E11+E46</f>
        <v>4972.3</v>
      </c>
      <c r="F47" s="153">
        <f t="shared" si="0"/>
        <v>0.29980343921086272</v>
      </c>
      <c r="G47" s="153">
        <f t="shared" si="1"/>
        <v>0.61217127942480054</v>
      </c>
      <c r="H47" s="114">
        <f t="shared" si="2"/>
        <v>0.48973783855485614</v>
      </c>
    </row>
    <row r="48" spans="1:10" x14ac:dyDescent="0.2">
      <c r="H48" s="75"/>
      <c r="I48" s="75"/>
      <c r="J48" s="75"/>
    </row>
  </sheetData>
  <mergeCells count="10">
    <mergeCell ref="A2:H2"/>
    <mergeCell ref="H4:H5"/>
    <mergeCell ref="A4:A5"/>
    <mergeCell ref="B4:B5"/>
    <mergeCell ref="C4:C5"/>
    <mergeCell ref="D4:D5"/>
    <mergeCell ref="F4:F5"/>
    <mergeCell ref="G4:G5"/>
    <mergeCell ref="E4:E5"/>
    <mergeCell ref="A3:H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2011</vt:lpstr>
      <vt:lpstr>2012</vt:lpstr>
      <vt:lpstr>2013</vt:lpstr>
      <vt:lpstr>2014</vt:lpstr>
      <vt:lpstr>2015</vt:lpstr>
    </vt:vector>
  </TitlesOfParts>
  <Company>BNRM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IONSOFT</dc:creator>
  <cp:lastModifiedBy>Sanea</cp:lastModifiedBy>
  <cp:lastPrinted>2016-03-21T08:50:10Z</cp:lastPrinted>
  <dcterms:created xsi:type="dcterms:W3CDTF">2009-03-30T08:59:36Z</dcterms:created>
  <dcterms:modified xsi:type="dcterms:W3CDTF">2016-05-24T08:53:04Z</dcterms:modified>
</cp:coreProperties>
</file>