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onica B\Documents\Sait_BNRM\2022\martie\"/>
    </mc:Choice>
  </mc:AlternateContent>
  <bookViews>
    <workbookView xWindow="0" yWindow="0" windowWidth="28800" windowHeight="12030"/>
  </bookViews>
  <sheets>
    <sheet name="2021" sheetId="2" r:id="rId1"/>
  </sheets>
  <calcPr calcId="162913"/>
</workbook>
</file>

<file path=xl/calcChain.xml><?xml version="1.0" encoding="utf-8"?>
<calcChain xmlns="http://schemas.openxmlformats.org/spreadsheetml/2006/main">
  <c r="K41" i="2" l="1"/>
  <c r="D41" i="2"/>
  <c r="E41" i="2"/>
  <c r="F41" i="2"/>
  <c r="G41" i="2"/>
  <c r="H41" i="2"/>
  <c r="I41" i="2"/>
  <c r="J41" i="2"/>
  <c r="L41" i="2"/>
  <c r="M41" i="2"/>
  <c r="N41" i="2"/>
  <c r="O41" i="2"/>
  <c r="P41" i="2"/>
  <c r="Q41" i="2"/>
  <c r="Q51" i="2"/>
  <c r="R41" i="2"/>
  <c r="S41" i="2"/>
  <c r="T41" i="2"/>
  <c r="U41" i="2"/>
  <c r="V41" i="2"/>
  <c r="W41" i="2"/>
  <c r="X41" i="2"/>
  <c r="Y41" i="2"/>
  <c r="Y51" i="2"/>
  <c r="Z41" i="2"/>
  <c r="AA41" i="2"/>
  <c r="D12" i="2"/>
  <c r="E12" i="2"/>
  <c r="F12" i="2"/>
  <c r="G12" i="2"/>
  <c r="H12" i="2"/>
  <c r="I12" i="2"/>
  <c r="J12" i="2"/>
  <c r="K12" i="2"/>
  <c r="L12" i="2"/>
  <c r="M12" i="2"/>
  <c r="D14" i="2"/>
  <c r="E14" i="2"/>
  <c r="F14" i="2"/>
  <c r="G14" i="2"/>
  <c r="H14" i="2"/>
  <c r="I14" i="2"/>
  <c r="J14" i="2"/>
  <c r="J51" i="2"/>
  <c r="K14" i="2"/>
  <c r="K51" i="2"/>
  <c r="L14" i="2"/>
  <c r="M14" i="2"/>
  <c r="D27" i="2"/>
  <c r="E27" i="2"/>
  <c r="F27" i="2"/>
  <c r="G27" i="2"/>
  <c r="H27" i="2"/>
  <c r="I27" i="2"/>
  <c r="J27" i="2"/>
  <c r="K27" i="2"/>
  <c r="L27" i="2"/>
  <c r="M27" i="2"/>
  <c r="N27" i="2"/>
  <c r="N51" i="2"/>
  <c r="O27" i="2"/>
  <c r="O51" i="2"/>
  <c r="P27" i="2"/>
  <c r="Q27" i="2"/>
  <c r="R27" i="2"/>
  <c r="R51" i="2"/>
  <c r="S27" i="2"/>
  <c r="S51" i="2"/>
  <c r="T27" i="2"/>
  <c r="U27" i="2"/>
  <c r="V27" i="2"/>
  <c r="V51" i="2"/>
  <c r="W27" i="2"/>
  <c r="X27" i="2"/>
  <c r="Y27" i="2"/>
  <c r="Z27" i="2"/>
  <c r="Z51" i="2"/>
  <c r="AA27" i="2"/>
  <c r="AA51" i="2"/>
  <c r="C41" i="2"/>
  <c r="C27" i="2"/>
  <c r="C51" i="2"/>
  <c r="C14" i="2"/>
  <c r="C12" i="2"/>
  <c r="I51" i="2"/>
  <c r="E51" i="2"/>
  <c r="U51" i="2"/>
  <c r="W51" i="2"/>
  <c r="T51" i="2"/>
  <c r="M51" i="2"/>
  <c r="L51" i="2"/>
  <c r="H51" i="2"/>
  <c r="D51" i="2"/>
  <c r="X51" i="2"/>
  <c r="P51" i="2"/>
  <c r="G51" i="2"/>
  <c r="F51" i="2"/>
</calcChain>
</file>

<file path=xl/sharedStrings.xml><?xml version="1.0" encoding="utf-8"?>
<sst xmlns="http://schemas.openxmlformats.org/spreadsheetml/2006/main" count="95" uniqueCount="93">
  <si>
    <t>nr. d/o</t>
  </si>
  <si>
    <t>Total utilizatori activi (mii u. m.)</t>
  </si>
  <si>
    <t>Total împrumuturi (mii u. m.)</t>
  </si>
  <si>
    <t>Total bibliotecari</t>
  </si>
  <si>
    <t>Basarabeasca</t>
  </si>
  <si>
    <t>Briceni</t>
  </si>
  <si>
    <t>Cahul</t>
  </si>
  <si>
    <t>Cantemir</t>
  </si>
  <si>
    <t>Criuleni</t>
  </si>
  <si>
    <t>Drochia</t>
  </si>
  <si>
    <t>Glodeni</t>
  </si>
  <si>
    <t>Ialoveni</t>
  </si>
  <si>
    <t>Leova</t>
  </si>
  <si>
    <t>Nisporeni</t>
  </si>
  <si>
    <t>Orhei</t>
  </si>
  <si>
    <t>Rezina</t>
  </si>
  <si>
    <t>Soroca</t>
  </si>
  <si>
    <t>Taraclia</t>
  </si>
  <si>
    <t>Ungheni</t>
  </si>
  <si>
    <t>Biblioteci total</t>
  </si>
  <si>
    <t xml:space="preserve"> din care copii până la 16 ani mii. </t>
  </si>
  <si>
    <t>Anenii Noi</t>
  </si>
  <si>
    <t>1.</t>
  </si>
  <si>
    <t>2.</t>
  </si>
  <si>
    <t>3.</t>
  </si>
  <si>
    <t>4.</t>
  </si>
  <si>
    <t>5.</t>
  </si>
  <si>
    <t>6.</t>
  </si>
  <si>
    <t>7.</t>
  </si>
  <si>
    <t>8.</t>
  </si>
  <si>
    <t>10.</t>
  </si>
  <si>
    <t>11.</t>
  </si>
  <si>
    <t>12.</t>
  </si>
  <si>
    <t>13.</t>
  </si>
  <si>
    <t>14.</t>
  </si>
  <si>
    <t>19.</t>
  </si>
  <si>
    <t>20.</t>
  </si>
  <si>
    <t>22.</t>
  </si>
  <si>
    <t>23.</t>
  </si>
  <si>
    <t>24.</t>
  </si>
  <si>
    <t>25.</t>
  </si>
  <si>
    <t>28.</t>
  </si>
  <si>
    <t>26.</t>
  </si>
  <si>
    <t>17.</t>
  </si>
  <si>
    <t>18.</t>
  </si>
  <si>
    <t>27.</t>
  </si>
  <si>
    <t>29.</t>
  </si>
  <si>
    <t>31.</t>
  </si>
  <si>
    <t>32.</t>
  </si>
  <si>
    <t>33.</t>
  </si>
  <si>
    <t>34.</t>
  </si>
  <si>
    <t>35.</t>
  </si>
  <si>
    <t>36.</t>
  </si>
  <si>
    <t>16.</t>
  </si>
  <si>
    <t>30.</t>
  </si>
  <si>
    <t>Total vizitatori pe blog, site (mii)</t>
  </si>
  <si>
    <t>Total vizite virtuale pe blog, site (mii)</t>
  </si>
  <si>
    <t>Total</t>
  </si>
  <si>
    <t>Municipiul Chisinau</t>
  </si>
  <si>
    <t>Nord</t>
  </si>
  <si>
    <t>Municipiul Balti</t>
  </si>
  <si>
    <t>Donduseni</t>
  </si>
  <si>
    <t>Edinet</t>
  </si>
  <si>
    <t>Falesti</t>
  </si>
  <si>
    <t>Floresti</t>
  </si>
  <si>
    <t>Ocnita</t>
  </si>
  <si>
    <t>Riscani</t>
  </si>
  <si>
    <t>Singerei</t>
  </si>
  <si>
    <t>Centru</t>
  </si>
  <si>
    <t>Calarasi</t>
  </si>
  <si>
    <t>Dubasari</t>
  </si>
  <si>
    <t>Hincesti</t>
  </si>
  <si>
    <t>Straseni</t>
  </si>
  <si>
    <t>Soldanesti</t>
  </si>
  <si>
    <t>Telenesti</t>
  </si>
  <si>
    <t xml:space="preserve"> Sud</t>
  </si>
  <si>
    <t>Causeni</t>
  </si>
  <si>
    <t>Cimislia</t>
  </si>
  <si>
    <t>Stefan Voda</t>
  </si>
  <si>
    <t xml:space="preserve"> UTA Gagauzia</t>
  </si>
  <si>
    <t>21.</t>
  </si>
  <si>
    <t xml:space="preserve">din care copii până la 16 ani </t>
  </si>
  <si>
    <t xml:space="preserve">Total colecţii existente (mii u. m.) </t>
  </si>
  <si>
    <t>Intrări total (mii u. m.)</t>
  </si>
  <si>
    <t>Indicatori statistici privind activitatea bibliotecilor publice teritoriale din  Republica Moldova în anul 2021</t>
  </si>
  <si>
    <t>Raionul</t>
  </si>
  <si>
    <t xml:space="preserve">   Prezintă : Biblioteca Națională a Republicii Moldova                                                                                                 
</t>
  </si>
  <si>
    <t>APROB</t>
  </si>
  <si>
    <t>Director general</t>
  </si>
  <si>
    <t xml:space="preserve">al Bibliotecii Naționale </t>
  </si>
  <si>
    <t xml:space="preserve">a Republicii Moldova </t>
  </si>
  <si>
    <t>Elena Pintilei</t>
  </si>
  <si>
    <t xml:space="preserve">   Destinația:  Ministerul Culturii al Republicii Moldova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</si>
</sst>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>
    <font>
      <sz val="10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 Cyr"/>
      <charset val="204"/>
    </font>
    <font>
      <sz val="16"/>
      <name val="Arial Cyr"/>
      <charset val="204"/>
    </font>
    <font>
      <sz val="10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9"/>
      <color rgb="FF0070C0"/>
      <name val="Arial"/>
      <family val="2"/>
    </font>
    <font>
      <b/>
      <sz val="11"/>
      <color rgb="FF0070C0"/>
      <name val="Times New Roman"/>
      <family val="1"/>
      <charset val="204"/>
    </font>
    <font>
      <b/>
      <sz val="10"/>
      <color rgb="FF0070C0"/>
      <name val="Arial Cyr"/>
      <charset val="238"/>
    </font>
    <font>
      <b/>
      <sz val="9"/>
      <color rgb="FF0070C0"/>
      <name val="Arial"/>
      <family val="2"/>
      <charset val="204"/>
    </font>
    <font>
      <sz val="16"/>
      <color theme="1"/>
      <name val="Arial Cyr"/>
      <charset val="204"/>
    </font>
    <font>
      <sz val="16"/>
      <color rgb="FFFF0000"/>
      <name val="Arial Cyr"/>
      <charset val="204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0"/>
      <color rgb="FF0070C0"/>
      <name val="Arial Cyr"/>
      <charset val="204"/>
    </font>
    <font>
      <sz val="8"/>
      <color rgb="FFFF0000"/>
      <name val="Arial"/>
      <family val="2"/>
      <charset val="204"/>
    </font>
    <font>
      <sz val="10"/>
      <color rgb="FFFF0000"/>
      <name val="Arial Cyr"/>
      <charset val="204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rgb="FF0070C0"/>
      <name val="Times New Roman"/>
      <family val="1"/>
    </font>
    <font>
      <sz val="11"/>
      <name val="Arial Cyr"/>
      <charset val="204"/>
    </font>
    <font>
      <sz val="11"/>
      <color rgb="FFFF0000"/>
      <name val="Arial Cyr"/>
      <charset val="204"/>
    </font>
    <font>
      <b/>
      <sz val="11"/>
      <name val="Times New Roman"/>
      <family val="1"/>
      <charset val="204"/>
    </font>
    <font>
      <b/>
      <sz val="11"/>
      <name val="Arial Cyr"/>
      <charset val="204"/>
    </font>
    <font>
      <b/>
      <sz val="11"/>
      <color rgb="FFFF0000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6" fillId="0" borderId="0"/>
    <xf numFmtId="0" fontId="1" fillId="0" borderId="0" applyNumberFormat="0" applyFont="0" applyFill="0" applyBorder="0" applyAlignment="0" applyProtection="0">
      <alignment vertical="top"/>
    </xf>
  </cellStyleXfs>
  <cellXfs count="82">
    <xf numFmtId="0" fontId="0" fillId="0" borderId="0" xfId="0"/>
    <xf numFmtId="0" fontId="0" fillId="0" borderId="0" xfId="0" applyBorder="1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4" fillId="0" borderId="0" xfId="0" applyFont="1"/>
    <xf numFmtId="0" fontId="7" fillId="0" borderId="0" xfId="1" applyFont="1" applyBorder="1"/>
    <xf numFmtId="0" fontId="7" fillId="0" borderId="0" xfId="1" applyFont="1"/>
    <xf numFmtId="0" fontId="8" fillId="0" borderId="0" xfId="0" applyFont="1"/>
    <xf numFmtId="0" fontId="5" fillId="0" borderId="0" xfId="0" applyFont="1" applyAlignment="1">
      <alignment horizontal="center"/>
    </xf>
    <xf numFmtId="0" fontId="14" fillId="0" borderId="0" xfId="1" applyFont="1"/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7" fillId="0" borderId="0" xfId="1" applyFont="1"/>
    <xf numFmtId="0" fontId="9" fillId="0" borderId="0" xfId="0" applyFont="1" applyBorder="1"/>
    <xf numFmtId="0" fontId="9" fillId="0" borderId="0" xfId="0" applyFont="1"/>
    <xf numFmtId="0" fontId="9" fillId="0" borderId="0" xfId="0" applyFont="1" applyFill="1" applyBorder="1"/>
    <xf numFmtId="0" fontId="18" fillId="0" borderId="0" xfId="0" applyFont="1" applyBorder="1"/>
    <xf numFmtId="0" fontId="19" fillId="0" borderId="0" xfId="0" applyFont="1"/>
    <xf numFmtId="0" fontId="18" fillId="0" borderId="0" xfId="0" applyFont="1"/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/>
    <xf numFmtId="0" fontId="11" fillId="0" borderId="1" xfId="0" applyFont="1" applyBorder="1"/>
    <xf numFmtId="0" fontId="22" fillId="0" borderId="1" xfId="0" applyNumberFormat="1" applyFont="1" applyFill="1" applyBorder="1" applyAlignment="1" applyProtection="1">
      <alignment horizontal="center" vertical="center"/>
    </xf>
    <xf numFmtId="0" fontId="22" fillId="0" borderId="4" xfId="0" applyFont="1" applyBorder="1" applyAlignment="1">
      <alignment horizontal="left" vertical="center" wrapText="1"/>
    </xf>
    <xf numFmtId="0" fontId="23" fillId="0" borderId="1" xfId="0" applyFont="1" applyBorder="1"/>
    <xf numFmtId="0" fontId="23" fillId="0" borderId="1" xfId="0" applyNumberFormat="1" applyFont="1" applyFill="1" applyBorder="1" applyAlignment="1" applyProtection="1">
      <alignment horizontal="center" vertical="center"/>
    </xf>
    <xf numFmtId="0" fontId="22" fillId="0" borderId="1" xfId="2" applyNumberFormat="1" applyFont="1" applyFill="1" applyBorder="1" applyAlignment="1" applyProtection="1">
      <alignment horizontal="center" vertical="center"/>
    </xf>
    <xf numFmtId="0" fontId="24" fillId="0" borderId="0" xfId="0" applyFont="1"/>
    <xf numFmtId="0" fontId="25" fillId="0" borderId="0" xfId="1" applyFont="1" applyBorder="1" applyAlignment="1">
      <alignment horizontal="center"/>
    </xf>
    <xf numFmtId="1" fontId="26" fillId="0" borderId="0" xfId="0" applyNumberFormat="1" applyFont="1" applyFill="1" applyAlignment="1">
      <alignment horizontal="center" vertical="top"/>
    </xf>
    <xf numFmtId="0" fontId="10" fillId="0" borderId="0" xfId="0" applyFont="1"/>
    <xf numFmtId="0" fontId="12" fillId="0" borderId="0" xfId="0" applyFont="1"/>
    <xf numFmtId="0" fontId="13" fillId="0" borderId="0" xfId="0" applyFont="1"/>
    <xf numFmtId="0" fontId="0" fillId="0" borderId="5" xfId="0" applyBorder="1"/>
    <xf numFmtId="0" fontId="10" fillId="0" borderId="5" xfId="0" applyFont="1" applyBorder="1"/>
    <xf numFmtId="0" fontId="20" fillId="0" borderId="1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0" fillId="2" borderId="1" xfId="0" applyNumberFormat="1" applyFont="1" applyFill="1" applyBorder="1" applyAlignment="1" applyProtection="1">
      <alignment horizontal="center" vertical="center"/>
    </xf>
    <xf numFmtId="2" fontId="10" fillId="0" borderId="1" xfId="0" applyNumberFormat="1" applyFont="1" applyFill="1" applyBorder="1" applyAlignment="1" applyProtection="1">
      <alignment horizontal="center" vertical="center"/>
    </xf>
    <xf numFmtId="0" fontId="20" fillId="0" borderId="1" xfId="0" applyFont="1" applyBorder="1"/>
    <xf numFmtId="0" fontId="10" fillId="0" borderId="1" xfId="2" applyNumberFormat="1" applyFont="1" applyFill="1" applyBorder="1" applyAlignment="1" applyProtection="1">
      <alignment horizontal="center" vertical="center"/>
    </xf>
    <xf numFmtId="0" fontId="20" fillId="0" borderId="1" xfId="0" applyNumberFormat="1" applyFont="1" applyFill="1" applyBorder="1" applyAlignment="1" applyProtection="1">
      <alignment horizontal="center" vertical="center"/>
    </xf>
    <xf numFmtId="0" fontId="20" fillId="2" borderId="4" xfId="0" applyFont="1" applyFill="1" applyBorder="1" applyAlignment="1">
      <alignment horizontal="left" vertical="center" wrapText="1"/>
    </xf>
    <xf numFmtId="0" fontId="10" fillId="0" borderId="6" xfId="0" applyNumberFormat="1" applyFont="1" applyBorder="1" applyAlignment="1">
      <alignment horizontal="center" vertical="center" readingOrder="1"/>
    </xf>
    <xf numFmtId="0" fontId="28" fillId="0" borderId="7" xfId="0" applyNumberFormat="1" applyFont="1" applyFill="1" applyBorder="1" applyAlignment="1">
      <alignment horizontal="center" vertical="center" wrapText="1" readingOrder="1"/>
    </xf>
    <xf numFmtId="0" fontId="28" fillId="0" borderId="7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20" fillId="2" borderId="4" xfId="0" applyFont="1" applyFill="1" applyBorder="1" applyAlignment="1">
      <alignment horizontal="left" vertical="top" wrapText="1"/>
    </xf>
    <xf numFmtId="0" fontId="10" fillId="0" borderId="7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0" fillId="0" borderId="3" xfId="0" applyNumberFormat="1" applyFont="1" applyFill="1" applyBorder="1" applyAlignment="1" applyProtection="1">
      <alignment horizontal="center" vertical="center"/>
    </xf>
    <xf numFmtId="0" fontId="27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Alignment="1">
      <alignment horizontal="center"/>
    </xf>
    <xf numFmtId="0" fontId="29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Border="1"/>
    <xf numFmtId="0" fontId="10" fillId="2" borderId="4" xfId="0" applyFont="1" applyFill="1" applyBorder="1" applyAlignment="1">
      <alignment vertical="top" wrapText="1"/>
    </xf>
    <xf numFmtId="0" fontId="10" fillId="2" borderId="1" xfId="0" applyFont="1" applyFill="1" applyBorder="1" applyAlignment="1">
      <alignment horizontal="left" vertical="center" wrapText="1"/>
    </xf>
    <xf numFmtId="0" fontId="20" fillId="0" borderId="3" xfId="0" applyFont="1" applyFill="1" applyBorder="1"/>
    <xf numFmtId="0" fontId="10" fillId="2" borderId="4" xfId="0" applyFont="1" applyFill="1" applyBorder="1" applyAlignment="1">
      <alignment horizontal="left" vertical="center" wrapText="1"/>
    </xf>
    <xf numFmtId="0" fontId="10" fillId="0" borderId="0" xfId="0" applyNumberFormat="1" applyFont="1" applyAlignment="1">
      <alignment horizontal="center"/>
    </xf>
    <xf numFmtId="0" fontId="10" fillId="0" borderId="3" xfId="0" applyFont="1" applyFill="1" applyBorder="1"/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left"/>
    </xf>
    <xf numFmtId="0" fontId="22" fillId="2" borderId="4" xfId="0" applyFont="1" applyFill="1" applyBorder="1" applyAlignment="1">
      <alignment horizontal="left" vertical="center" wrapText="1"/>
    </xf>
    <xf numFmtId="0" fontId="30" fillId="0" borderId="0" xfId="0" applyFont="1" applyBorder="1"/>
    <xf numFmtId="0" fontId="30" fillId="0" borderId="0" xfId="0" applyFont="1"/>
    <xf numFmtId="0" fontId="31" fillId="0" borderId="0" xfId="0" applyFont="1"/>
    <xf numFmtId="0" fontId="32" fillId="0" borderId="1" xfId="0" applyFont="1" applyBorder="1"/>
    <xf numFmtId="0" fontId="32" fillId="0" borderId="2" xfId="0" applyFont="1" applyBorder="1"/>
    <xf numFmtId="0" fontId="33" fillId="0" borderId="0" xfId="0" applyFont="1" applyBorder="1"/>
    <xf numFmtId="0" fontId="33" fillId="0" borderId="0" xfId="0" applyFont="1"/>
    <xf numFmtId="0" fontId="22" fillId="0" borderId="0" xfId="0" applyFont="1"/>
    <xf numFmtId="0" fontId="22" fillId="0" borderId="1" xfId="0" applyNumberFormat="1" applyFont="1" applyBorder="1" applyAlignment="1">
      <alignment horizontal="center" vertical="center"/>
    </xf>
    <xf numFmtId="0" fontId="34" fillId="0" borderId="1" xfId="0" applyFont="1" applyBorder="1"/>
  </cellXfs>
  <cellStyles count="3">
    <cellStyle name="Normal" xfId="0" builtinId="0"/>
    <cellStyle name="Normal_Sheet3_1" xfId="1"/>
    <cellStyle name="Normal_Лист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O55"/>
  <sheetViews>
    <sheetView tabSelected="1" workbookViewId="0">
      <selection activeCell="G58" sqref="G58"/>
    </sheetView>
  </sheetViews>
  <sheetFormatPr defaultRowHeight="12.75"/>
  <cols>
    <col min="1" max="1" width="3.7109375" customWidth="1"/>
    <col min="2" max="2" width="15.140625" customWidth="1"/>
    <col min="3" max="3" width="11.42578125" customWidth="1"/>
    <col min="4" max="4" width="11.7109375" customWidth="1"/>
    <col min="5" max="5" width="13.28515625" customWidth="1"/>
    <col min="6" max="6" width="12.42578125" customWidth="1"/>
    <col min="7" max="7" width="9.5703125" customWidth="1"/>
    <col min="8" max="9" width="12.140625" customWidth="1"/>
    <col min="10" max="10" width="10.5703125" customWidth="1"/>
    <col min="11" max="12" width="10.85546875" customWidth="1"/>
    <col min="13" max="13" width="9.85546875" customWidth="1"/>
    <col min="14" max="19" width="9.140625" hidden="1" customWidth="1"/>
    <col min="20" max="20" width="0.28515625" hidden="1" customWidth="1"/>
    <col min="21" max="24" width="9.140625" hidden="1" customWidth="1"/>
    <col min="25" max="25" width="0.140625" hidden="1" customWidth="1"/>
    <col min="26" max="27" width="9.140625" hidden="1" customWidth="1"/>
    <col min="28" max="28" width="27.42578125" customWidth="1"/>
    <col min="29" max="29" width="14.7109375" customWidth="1"/>
  </cols>
  <sheetData>
    <row r="2" spans="1:31">
      <c r="B2" s="37" t="s">
        <v>86</v>
      </c>
      <c r="C2" s="37"/>
      <c r="D2" s="37"/>
      <c r="E2" s="37"/>
      <c r="K2" s="37" t="s">
        <v>87</v>
      </c>
      <c r="L2" s="35"/>
    </row>
    <row r="3" spans="1:31">
      <c r="B3" s="37" t="s">
        <v>92</v>
      </c>
      <c r="C3" s="37"/>
      <c r="D3" s="37"/>
      <c r="E3" s="37"/>
      <c r="K3" s="35" t="s">
        <v>88</v>
      </c>
      <c r="L3" s="35"/>
    </row>
    <row r="4" spans="1:31">
      <c r="K4" s="35" t="s">
        <v>89</v>
      </c>
      <c r="L4" s="35"/>
    </row>
    <row r="5" spans="1:31">
      <c r="K5" s="35" t="s">
        <v>90</v>
      </c>
      <c r="L5" s="35"/>
    </row>
    <row r="6" spans="1:31">
      <c r="J6" s="38"/>
      <c r="K6" s="35" t="s">
        <v>91</v>
      </c>
      <c r="L6" s="35"/>
    </row>
    <row r="7" spans="1:31">
      <c r="J7" s="1"/>
      <c r="K7" s="35"/>
      <c r="L7" s="35"/>
    </row>
    <row r="8" spans="1:31">
      <c r="J8" s="38"/>
      <c r="K8" s="35"/>
      <c r="L8" s="39"/>
      <c r="M8" s="38"/>
    </row>
    <row r="9" spans="1:31" ht="18.75">
      <c r="C9" s="36" t="s">
        <v>84</v>
      </c>
      <c r="D9" s="36"/>
      <c r="E9" s="36"/>
      <c r="F9" s="36"/>
      <c r="G9" s="36"/>
      <c r="H9" s="36"/>
      <c r="I9" s="36"/>
      <c r="J9" s="36"/>
      <c r="K9" s="10"/>
      <c r="L9" s="10"/>
    </row>
    <row r="11" spans="1:31" ht="68.25" customHeight="1">
      <c r="A11" s="22" t="s">
        <v>0</v>
      </c>
      <c r="B11" s="23" t="s">
        <v>85</v>
      </c>
      <c r="C11" s="23" t="s">
        <v>19</v>
      </c>
      <c r="D11" s="23" t="s">
        <v>82</v>
      </c>
      <c r="E11" s="23" t="s">
        <v>1</v>
      </c>
      <c r="F11" s="23" t="s">
        <v>20</v>
      </c>
      <c r="G11" s="23" t="s">
        <v>83</v>
      </c>
      <c r="H11" s="24" t="s">
        <v>20</v>
      </c>
      <c r="I11" s="24" t="s">
        <v>55</v>
      </c>
      <c r="J11" s="23" t="s">
        <v>56</v>
      </c>
      <c r="K11" s="23" t="s">
        <v>2</v>
      </c>
      <c r="L11" s="23" t="s">
        <v>81</v>
      </c>
      <c r="M11" s="23" t="s">
        <v>3</v>
      </c>
      <c r="N11" s="5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1"/>
      <c r="AE11" s="1"/>
    </row>
    <row r="12" spans="1:31" s="78" customFormat="1" ht="18.75" customHeight="1">
      <c r="A12" s="29"/>
      <c r="B12" s="79" t="s">
        <v>57</v>
      </c>
      <c r="C12" s="80">
        <f>C13</f>
        <v>50</v>
      </c>
      <c r="D12" s="80">
        <f t="shared" ref="D12:M12" si="0">D13</f>
        <v>4160291</v>
      </c>
      <c r="E12" s="80">
        <f t="shared" si="0"/>
        <v>146529</v>
      </c>
      <c r="F12" s="80">
        <f t="shared" si="0"/>
        <v>55668</v>
      </c>
      <c r="G12" s="80">
        <f t="shared" si="0"/>
        <v>877677</v>
      </c>
      <c r="H12" s="80">
        <f t="shared" si="0"/>
        <v>467087</v>
      </c>
      <c r="I12" s="80">
        <f t="shared" si="0"/>
        <v>1012418</v>
      </c>
      <c r="J12" s="80">
        <f t="shared" si="0"/>
        <v>1317686</v>
      </c>
      <c r="K12" s="80">
        <f t="shared" si="0"/>
        <v>1438430</v>
      </c>
      <c r="L12" s="80">
        <f t="shared" si="0"/>
        <v>670228</v>
      </c>
      <c r="M12" s="80">
        <f t="shared" si="0"/>
        <v>602</v>
      </c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6"/>
      <c r="AB12" s="77"/>
    </row>
    <row r="13" spans="1:31" ht="24.75" customHeight="1">
      <c r="A13" s="40" t="s">
        <v>22</v>
      </c>
      <c r="B13" s="41" t="s">
        <v>58</v>
      </c>
      <c r="C13" s="42">
        <v>50</v>
      </c>
      <c r="D13" s="43">
        <v>4160291</v>
      </c>
      <c r="E13" s="43">
        <v>146529</v>
      </c>
      <c r="F13" s="44">
        <v>55668</v>
      </c>
      <c r="G13" s="43">
        <v>877677</v>
      </c>
      <c r="H13" s="43">
        <v>467087</v>
      </c>
      <c r="I13" s="43">
        <v>1012418</v>
      </c>
      <c r="J13" s="43">
        <v>1317686</v>
      </c>
      <c r="K13" s="43">
        <v>1438430</v>
      </c>
      <c r="L13" s="43">
        <v>670228</v>
      </c>
      <c r="M13" s="45">
        <v>602</v>
      </c>
      <c r="N13" s="6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4"/>
      <c r="AB13" s="16"/>
      <c r="AC13" s="17"/>
    </row>
    <row r="14" spans="1:31" s="78" customFormat="1" ht="18" customHeight="1">
      <c r="A14" s="29"/>
      <c r="B14" s="28" t="s">
        <v>59</v>
      </c>
      <c r="C14" s="31">
        <f>C15+C16+C17+C18+C19+C20+C21+C22+C23+C24+C25+C26</f>
        <v>446</v>
      </c>
      <c r="D14" s="31">
        <f t="shared" ref="D14:M14" si="1">D15+D16+D17+D18+D19+D20+D21+D22+D23+D24+D25+D26</f>
        <v>4324756</v>
      </c>
      <c r="E14" s="31">
        <f t="shared" si="1"/>
        <v>177519</v>
      </c>
      <c r="F14" s="31">
        <f t="shared" si="1"/>
        <v>75738</v>
      </c>
      <c r="G14" s="31">
        <f t="shared" si="1"/>
        <v>1199661</v>
      </c>
      <c r="H14" s="31">
        <f t="shared" si="1"/>
        <v>664275</v>
      </c>
      <c r="I14" s="31">
        <f t="shared" si="1"/>
        <v>48634</v>
      </c>
      <c r="J14" s="31">
        <f t="shared" si="1"/>
        <v>110770</v>
      </c>
      <c r="K14" s="31">
        <f t="shared" si="1"/>
        <v>2205352</v>
      </c>
      <c r="L14" s="31">
        <f t="shared" si="1"/>
        <v>1124654</v>
      </c>
      <c r="M14" s="31">
        <f t="shared" si="1"/>
        <v>617</v>
      </c>
      <c r="N14" s="75"/>
      <c r="O14" s="75"/>
      <c r="P14" s="75"/>
      <c r="Q14" s="75">
        <v>26</v>
      </c>
      <c r="R14" s="75">
        <v>2</v>
      </c>
      <c r="S14" s="75"/>
      <c r="T14" s="75"/>
      <c r="U14" s="75"/>
      <c r="V14" s="75"/>
      <c r="W14" s="75"/>
      <c r="X14" s="75"/>
      <c r="Y14" s="75"/>
      <c r="Z14" s="75"/>
      <c r="AA14" s="76"/>
      <c r="AB14" s="77"/>
    </row>
    <row r="15" spans="1:31" ht="20.25">
      <c r="A15" s="46" t="s">
        <v>23</v>
      </c>
      <c r="B15" s="41" t="s">
        <v>60</v>
      </c>
      <c r="C15" s="47">
        <v>7</v>
      </c>
      <c r="D15" s="43">
        <v>470759</v>
      </c>
      <c r="E15" s="43">
        <v>7005</v>
      </c>
      <c r="F15" s="43">
        <v>4343</v>
      </c>
      <c r="G15" s="43">
        <v>63516</v>
      </c>
      <c r="H15" s="43">
        <v>25152</v>
      </c>
      <c r="I15" s="43">
        <v>2232</v>
      </c>
      <c r="J15" s="48">
        <v>5813</v>
      </c>
      <c r="K15" s="43">
        <v>85292</v>
      </c>
      <c r="L15" s="43">
        <v>35808</v>
      </c>
      <c r="M15" s="45">
        <v>37</v>
      </c>
      <c r="N15" s="6"/>
      <c r="O15" s="3"/>
      <c r="P15" s="3"/>
      <c r="Q15" s="3"/>
      <c r="R15" s="3">
        <v>7</v>
      </c>
      <c r="S15" s="3">
        <v>2</v>
      </c>
      <c r="T15" s="3"/>
      <c r="U15" s="3"/>
      <c r="V15" s="3"/>
      <c r="W15" s="3"/>
      <c r="X15" s="3"/>
      <c r="Y15" s="3"/>
      <c r="Z15" s="3"/>
      <c r="AA15" s="4"/>
      <c r="AB15" s="18"/>
      <c r="AC15" s="17"/>
    </row>
    <row r="16" spans="1:31" ht="20.25">
      <c r="A16" s="46" t="s">
        <v>24</v>
      </c>
      <c r="B16" s="49" t="s">
        <v>5</v>
      </c>
      <c r="C16" s="48">
        <v>32</v>
      </c>
      <c r="D16" s="50">
        <v>305999</v>
      </c>
      <c r="E16" s="51">
        <v>16899</v>
      </c>
      <c r="F16" s="52">
        <v>7062</v>
      </c>
      <c r="G16" s="43">
        <v>134037</v>
      </c>
      <c r="H16" s="53">
        <v>71473</v>
      </c>
      <c r="I16" s="54">
        <v>0</v>
      </c>
      <c r="J16" s="43">
        <v>0</v>
      </c>
      <c r="K16" s="43">
        <v>337857</v>
      </c>
      <c r="L16" s="43">
        <v>175854</v>
      </c>
      <c r="M16" s="45">
        <v>46</v>
      </c>
      <c r="N16" s="6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4"/>
      <c r="AB16" s="16"/>
      <c r="AC16" s="17"/>
    </row>
    <row r="17" spans="1:29" ht="20.25">
      <c r="A17" s="46" t="s">
        <v>25</v>
      </c>
      <c r="B17" s="55" t="s">
        <v>61</v>
      </c>
      <c r="C17" s="48">
        <v>22</v>
      </c>
      <c r="D17" s="43">
        <v>213576</v>
      </c>
      <c r="E17" s="43">
        <v>9387</v>
      </c>
      <c r="F17" s="43">
        <v>3256</v>
      </c>
      <c r="G17" s="43">
        <v>85320</v>
      </c>
      <c r="H17" s="43">
        <v>47995</v>
      </c>
      <c r="I17" s="43">
        <v>0</v>
      </c>
      <c r="J17" s="43">
        <v>1010</v>
      </c>
      <c r="K17" s="43">
        <v>146632</v>
      </c>
      <c r="L17" s="43">
        <v>79217</v>
      </c>
      <c r="M17" s="45">
        <v>35</v>
      </c>
      <c r="N17" s="6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4"/>
      <c r="AB17" s="16"/>
      <c r="AC17" s="17"/>
    </row>
    <row r="18" spans="1:29" ht="20.25">
      <c r="A18" s="46" t="s">
        <v>26</v>
      </c>
      <c r="B18" s="49" t="s">
        <v>9</v>
      </c>
      <c r="C18" s="48">
        <v>33</v>
      </c>
      <c r="D18" s="43">
        <v>522608</v>
      </c>
      <c r="E18" s="43">
        <v>16761</v>
      </c>
      <c r="F18" s="43">
        <v>5916</v>
      </c>
      <c r="G18" s="43">
        <v>118908</v>
      </c>
      <c r="H18" s="43">
        <v>56934</v>
      </c>
      <c r="I18" s="43">
        <v>1550</v>
      </c>
      <c r="J18" s="43">
        <v>5880</v>
      </c>
      <c r="K18" s="43">
        <v>241248</v>
      </c>
      <c r="L18" s="43">
        <v>103556</v>
      </c>
      <c r="M18" s="45">
        <v>51</v>
      </c>
      <c r="N18" s="6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4"/>
      <c r="AB18" s="16"/>
      <c r="AC18" s="17"/>
    </row>
    <row r="19" spans="1:29" ht="20.25">
      <c r="A19" s="46" t="s">
        <v>27</v>
      </c>
      <c r="B19" s="49" t="s">
        <v>62</v>
      </c>
      <c r="C19" s="48">
        <v>45</v>
      </c>
      <c r="D19" s="43">
        <v>436013</v>
      </c>
      <c r="E19" s="43">
        <v>18446</v>
      </c>
      <c r="F19" s="43">
        <v>7248</v>
      </c>
      <c r="G19" s="43">
        <v>108515</v>
      </c>
      <c r="H19" s="43">
        <v>60090</v>
      </c>
      <c r="I19" s="43">
        <v>0</v>
      </c>
      <c r="J19" s="43">
        <v>0</v>
      </c>
      <c r="K19" s="43">
        <v>217736</v>
      </c>
      <c r="L19" s="43">
        <v>102629</v>
      </c>
      <c r="M19" s="45">
        <v>62</v>
      </c>
      <c r="N19" s="6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4"/>
      <c r="AB19" s="16"/>
      <c r="AC19" s="17"/>
    </row>
    <row r="20" spans="1:29" ht="20.25">
      <c r="A20" s="46" t="s">
        <v>28</v>
      </c>
      <c r="B20" s="49" t="s">
        <v>63</v>
      </c>
      <c r="C20" s="48">
        <v>51</v>
      </c>
      <c r="D20" s="43">
        <v>346125</v>
      </c>
      <c r="E20" s="43">
        <v>13992</v>
      </c>
      <c r="F20" s="43">
        <v>7116</v>
      </c>
      <c r="G20" s="43">
        <v>122068</v>
      </c>
      <c r="H20" s="43">
        <v>87810</v>
      </c>
      <c r="I20" s="43">
        <v>1554</v>
      </c>
      <c r="J20" s="43">
        <v>3415</v>
      </c>
      <c r="K20" s="43">
        <v>174384</v>
      </c>
      <c r="L20" s="43">
        <v>116020</v>
      </c>
      <c r="M20" s="45">
        <v>59</v>
      </c>
      <c r="N20" s="6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4"/>
      <c r="AB20" s="19"/>
      <c r="AC20" s="20"/>
    </row>
    <row r="21" spans="1:29" ht="20.25">
      <c r="A21" s="46" t="s">
        <v>29</v>
      </c>
      <c r="B21" s="49" t="s">
        <v>64</v>
      </c>
      <c r="C21" s="48">
        <v>55</v>
      </c>
      <c r="D21" s="43">
        <v>395210</v>
      </c>
      <c r="E21" s="56">
        <v>15505</v>
      </c>
      <c r="F21" s="56">
        <v>7528</v>
      </c>
      <c r="G21" s="43">
        <v>99743</v>
      </c>
      <c r="H21" s="43">
        <v>56064</v>
      </c>
      <c r="I21" s="43">
        <v>0</v>
      </c>
      <c r="J21" s="43">
        <v>0</v>
      </c>
      <c r="K21" s="43">
        <v>188724</v>
      </c>
      <c r="L21" s="43">
        <v>108122</v>
      </c>
      <c r="M21" s="45">
        <v>69</v>
      </c>
      <c r="N21" s="6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4"/>
      <c r="AB21" s="16"/>
      <c r="AC21" s="17"/>
    </row>
    <row r="22" spans="1:29" ht="20.25">
      <c r="A22" s="46" t="s">
        <v>30</v>
      </c>
      <c r="B22" s="49" t="s">
        <v>10</v>
      </c>
      <c r="C22" s="48">
        <v>29</v>
      </c>
      <c r="D22" s="43">
        <v>330610</v>
      </c>
      <c r="E22" s="43">
        <v>11101</v>
      </c>
      <c r="F22" s="43">
        <v>5042</v>
      </c>
      <c r="G22" s="43">
        <v>84655</v>
      </c>
      <c r="H22" s="43">
        <v>50562</v>
      </c>
      <c r="I22" s="57">
        <v>0</v>
      </c>
      <c r="J22" s="43">
        <v>0</v>
      </c>
      <c r="K22" s="43">
        <v>134512</v>
      </c>
      <c r="L22" s="43">
        <v>63705</v>
      </c>
      <c r="M22" s="45">
        <v>47</v>
      </c>
      <c r="N22" s="6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4"/>
      <c r="AB22" s="16"/>
      <c r="AC22" s="17"/>
    </row>
    <row r="23" spans="1:29" ht="20.25">
      <c r="A23" s="46" t="s">
        <v>31</v>
      </c>
      <c r="B23" s="49" t="s">
        <v>65</v>
      </c>
      <c r="C23" s="48">
        <v>25</v>
      </c>
      <c r="D23" s="43">
        <v>303865</v>
      </c>
      <c r="E23" s="43">
        <v>10370</v>
      </c>
      <c r="F23" s="43">
        <v>4130</v>
      </c>
      <c r="G23" s="43">
        <v>75821</v>
      </c>
      <c r="H23" s="43">
        <v>41919</v>
      </c>
      <c r="I23" s="43">
        <v>115</v>
      </c>
      <c r="J23" s="43">
        <v>704</v>
      </c>
      <c r="K23" s="43">
        <v>166703</v>
      </c>
      <c r="L23" s="43">
        <v>73218</v>
      </c>
      <c r="M23" s="45">
        <v>38</v>
      </c>
      <c r="N23" s="6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4"/>
      <c r="AB23" s="16"/>
      <c r="AC23" s="17"/>
    </row>
    <row r="24" spans="1:29" ht="20.25">
      <c r="A24" s="46" t="s">
        <v>32</v>
      </c>
      <c r="B24" s="49" t="s">
        <v>66</v>
      </c>
      <c r="C24" s="48">
        <v>45</v>
      </c>
      <c r="D24" s="43">
        <v>312523</v>
      </c>
      <c r="E24" s="43">
        <v>15176</v>
      </c>
      <c r="F24" s="43">
        <v>6576</v>
      </c>
      <c r="G24" s="43">
        <v>87563</v>
      </c>
      <c r="H24" s="43">
        <v>47368</v>
      </c>
      <c r="I24" s="43">
        <v>314</v>
      </c>
      <c r="J24" s="43">
        <v>2987</v>
      </c>
      <c r="K24" s="43">
        <v>141844</v>
      </c>
      <c r="L24" s="43">
        <v>76959</v>
      </c>
      <c r="M24" s="45">
        <v>54</v>
      </c>
      <c r="N24" s="6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4"/>
      <c r="AB24" s="16"/>
      <c r="AC24" s="17"/>
    </row>
    <row r="25" spans="1:29" ht="20.25">
      <c r="A25" s="46" t="s">
        <v>33</v>
      </c>
      <c r="B25" s="49" t="s">
        <v>67</v>
      </c>
      <c r="C25" s="48">
        <v>46</v>
      </c>
      <c r="D25" s="43">
        <v>298303</v>
      </c>
      <c r="E25" s="43">
        <v>20210</v>
      </c>
      <c r="F25" s="43">
        <v>10390</v>
      </c>
      <c r="G25" s="43">
        <v>111143</v>
      </c>
      <c r="H25" s="43">
        <v>73892</v>
      </c>
      <c r="I25" s="43">
        <v>0</v>
      </c>
      <c r="J25" s="43">
        <v>0</v>
      </c>
      <c r="K25" s="43">
        <v>169575</v>
      </c>
      <c r="L25" s="43">
        <v>101614</v>
      </c>
      <c r="M25" s="45">
        <v>48</v>
      </c>
      <c r="N25" s="6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4"/>
      <c r="AB25" s="16"/>
      <c r="AC25" s="20"/>
    </row>
    <row r="26" spans="1:29" ht="20.25">
      <c r="A26" s="46" t="s">
        <v>34</v>
      </c>
      <c r="B26" s="55" t="s">
        <v>16</v>
      </c>
      <c r="C26" s="48">
        <v>56</v>
      </c>
      <c r="D26" s="43">
        <v>389165</v>
      </c>
      <c r="E26" s="43">
        <v>22667</v>
      </c>
      <c r="F26" s="43">
        <v>7131</v>
      </c>
      <c r="G26" s="43">
        <v>108372</v>
      </c>
      <c r="H26" s="43">
        <v>45016</v>
      </c>
      <c r="I26" s="43">
        <v>42869</v>
      </c>
      <c r="J26" s="43">
        <v>90961</v>
      </c>
      <c r="K26" s="43">
        <v>200845</v>
      </c>
      <c r="L26" s="43">
        <v>87952</v>
      </c>
      <c r="M26" s="45">
        <v>71</v>
      </c>
      <c r="N26" s="6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4"/>
      <c r="AB26" s="16"/>
      <c r="AC26" s="17"/>
    </row>
    <row r="27" spans="1:29" s="73" customFormat="1" ht="15">
      <c r="A27" s="25"/>
      <c r="B27" s="71" t="s">
        <v>68</v>
      </c>
      <c r="C27" s="27">
        <f>C28+C29+C30+C31+C32+C33+C34+C35+C36+C37+C38+C39+C40</f>
        <v>507</v>
      </c>
      <c r="D27" s="27">
        <f t="shared" ref="D27:M27" si="2">D28+D29+D30+D31+D32+D33+D34+D35+D36+D37+D38+D39+D40</f>
        <v>3990361</v>
      </c>
      <c r="E27" s="27">
        <f t="shared" si="2"/>
        <v>192308</v>
      </c>
      <c r="F27" s="27">
        <f t="shared" si="2"/>
        <v>102616</v>
      </c>
      <c r="G27" s="27">
        <f t="shared" si="2"/>
        <v>1898069</v>
      </c>
      <c r="H27" s="27">
        <f t="shared" si="2"/>
        <v>1219162</v>
      </c>
      <c r="I27" s="27">
        <f t="shared" si="2"/>
        <v>15768</v>
      </c>
      <c r="J27" s="27">
        <f t="shared" si="2"/>
        <v>64722</v>
      </c>
      <c r="K27" s="27">
        <f t="shared" si="2"/>
        <v>2969729</v>
      </c>
      <c r="L27" s="27">
        <f t="shared" si="2"/>
        <v>1855930</v>
      </c>
      <c r="M27" s="27">
        <f t="shared" si="2"/>
        <v>649</v>
      </c>
      <c r="N27" s="27">
        <f t="shared" ref="N27:AA27" si="3">N28+N29+N30+N31+N32+N33+N34+N35+N36+N37+N38+N39+N40</f>
        <v>0</v>
      </c>
      <c r="O27" s="27">
        <f t="shared" si="3"/>
        <v>0</v>
      </c>
      <c r="P27" s="27">
        <f t="shared" si="3"/>
        <v>0</v>
      </c>
      <c r="Q27" s="27">
        <f t="shared" si="3"/>
        <v>0</v>
      </c>
      <c r="R27" s="27">
        <f t="shared" si="3"/>
        <v>0</v>
      </c>
      <c r="S27" s="27">
        <f t="shared" si="3"/>
        <v>0</v>
      </c>
      <c r="T27" s="27">
        <f t="shared" si="3"/>
        <v>0</v>
      </c>
      <c r="U27" s="27">
        <f t="shared" si="3"/>
        <v>0</v>
      </c>
      <c r="V27" s="27">
        <f t="shared" si="3"/>
        <v>0</v>
      </c>
      <c r="W27" s="27">
        <f t="shared" si="3"/>
        <v>0</v>
      </c>
      <c r="X27" s="27">
        <f t="shared" si="3"/>
        <v>0</v>
      </c>
      <c r="Y27" s="27">
        <f t="shared" si="3"/>
        <v>0</v>
      </c>
      <c r="Z27" s="27">
        <f t="shared" si="3"/>
        <v>0</v>
      </c>
      <c r="AA27" s="27">
        <f t="shared" si="3"/>
        <v>0</v>
      </c>
      <c r="AB27" s="72"/>
      <c r="AC27" s="74"/>
    </row>
    <row r="28" spans="1:29" ht="20.25">
      <c r="A28" s="46" t="s">
        <v>53</v>
      </c>
      <c r="B28" s="49" t="s">
        <v>21</v>
      </c>
      <c r="C28" s="48">
        <v>36</v>
      </c>
      <c r="D28" s="43">
        <v>272537</v>
      </c>
      <c r="E28" s="43">
        <v>9492</v>
      </c>
      <c r="F28" s="43">
        <v>5245</v>
      </c>
      <c r="G28" s="43">
        <v>90033</v>
      </c>
      <c r="H28" s="43">
        <v>63297</v>
      </c>
      <c r="I28" s="58">
        <v>0</v>
      </c>
      <c r="J28" s="58">
        <v>0</v>
      </c>
      <c r="K28" s="43">
        <v>145080</v>
      </c>
      <c r="L28" s="43">
        <v>90745</v>
      </c>
      <c r="M28" s="45">
        <v>36</v>
      </c>
      <c r="N28" s="6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4"/>
      <c r="AB28" s="16"/>
      <c r="AC28" s="17"/>
    </row>
    <row r="29" spans="1:29" ht="20.25">
      <c r="A29" s="46" t="s">
        <v>43</v>
      </c>
      <c r="B29" s="49" t="s">
        <v>69</v>
      </c>
      <c r="C29" s="59">
        <v>40</v>
      </c>
      <c r="D29" s="60">
        <v>242175</v>
      </c>
      <c r="E29" s="43">
        <v>11820</v>
      </c>
      <c r="F29" s="43">
        <v>6436</v>
      </c>
      <c r="G29" s="43">
        <v>86606</v>
      </c>
      <c r="H29" s="43">
        <v>59798</v>
      </c>
      <c r="I29" s="43">
        <v>56</v>
      </c>
      <c r="J29" s="61">
        <v>121</v>
      </c>
      <c r="K29" s="43">
        <v>108151</v>
      </c>
      <c r="L29" s="43">
        <v>72134</v>
      </c>
      <c r="M29" s="45">
        <v>50</v>
      </c>
      <c r="N29" s="6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4"/>
      <c r="AB29" s="16"/>
      <c r="AC29" s="17"/>
    </row>
    <row r="30" spans="1:29" ht="20.25">
      <c r="A30" s="46" t="s">
        <v>44</v>
      </c>
      <c r="B30" s="49" t="s">
        <v>8</v>
      </c>
      <c r="C30" s="48">
        <v>30</v>
      </c>
      <c r="D30" s="43">
        <v>231149</v>
      </c>
      <c r="E30" s="43">
        <v>13528</v>
      </c>
      <c r="F30" s="43">
        <v>7559</v>
      </c>
      <c r="G30" s="43">
        <v>126221</v>
      </c>
      <c r="H30" s="43">
        <v>85634</v>
      </c>
      <c r="I30" s="43">
        <v>1510</v>
      </c>
      <c r="J30" s="43">
        <v>9062</v>
      </c>
      <c r="K30" s="43">
        <v>233313</v>
      </c>
      <c r="L30" s="43">
        <v>149913</v>
      </c>
      <c r="M30" s="45">
        <v>34</v>
      </c>
      <c r="N30" s="6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4"/>
      <c r="AB30" s="16"/>
      <c r="AC30" s="17"/>
    </row>
    <row r="31" spans="1:29" ht="20.25">
      <c r="A31" s="46" t="s">
        <v>35</v>
      </c>
      <c r="B31" s="49" t="s">
        <v>70</v>
      </c>
      <c r="C31" s="59">
        <v>17</v>
      </c>
      <c r="D31" s="43">
        <v>115887</v>
      </c>
      <c r="E31" s="43">
        <v>6858</v>
      </c>
      <c r="F31" s="43">
        <v>3912</v>
      </c>
      <c r="G31" s="43">
        <v>48216</v>
      </c>
      <c r="H31" s="43">
        <v>32432</v>
      </c>
      <c r="I31" s="43">
        <v>736</v>
      </c>
      <c r="J31" s="43">
        <v>1108</v>
      </c>
      <c r="K31" s="43">
        <v>65819</v>
      </c>
      <c r="L31" s="43">
        <v>41114</v>
      </c>
      <c r="M31" s="45">
        <v>17</v>
      </c>
      <c r="N31" s="6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4"/>
      <c r="AB31" s="16"/>
      <c r="AC31" s="17"/>
    </row>
    <row r="32" spans="1:29" ht="20.25">
      <c r="A32" s="46" t="s">
        <v>36</v>
      </c>
      <c r="B32" s="49" t="s">
        <v>71</v>
      </c>
      <c r="C32" s="48">
        <v>55</v>
      </c>
      <c r="D32" s="43">
        <v>449126</v>
      </c>
      <c r="E32" s="43">
        <v>16464</v>
      </c>
      <c r="F32" s="43">
        <v>9722</v>
      </c>
      <c r="G32" s="43">
        <v>181982</v>
      </c>
      <c r="H32" s="43">
        <v>120357</v>
      </c>
      <c r="I32" s="43">
        <v>0</v>
      </c>
      <c r="J32" s="43">
        <v>12533</v>
      </c>
      <c r="K32" s="43">
        <v>174579</v>
      </c>
      <c r="L32" s="43">
        <v>113840</v>
      </c>
      <c r="M32" s="45">
        <v>68</v>
      </c>
      <c r="N32" s="6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4"/>
      <c r="AB32" s="16"/>
      <c r="AC32" s="17"/>
    </row>
    <row r="33" spans="1:41" ht="20.25">
      <c r="A33" s="46" t="s">
        <v>80</v>
      </c>
      <c r="B33" s="49" t="s">
        <v>11</v>
      </c>
      <c r="C33" s="48">
        <v>34</v>
      </c>
      <c r="D33" s="43">
        <v>328366</v>
      </c>
      <c r="E33" s="43">
        <v>19128</v>
      </c>
      <c r="F33" s="43">
        <v>10947</v>
      </c>
      <c r="G33" s="43">
        <v>147980</v>
      </c>
      <c r="H33" s="43">
        <v>107632</v>
      </c>
      <c r="I33" s="43">
        <v>761</v>
      </c>
      <c r="J33" s="43">
        <v>7839</v>
      </c>
      <c r="K33" s="43">
        <v>308705</v>
      </c>
      <c r="L33" s="43">
        <v>216198</v>
      </c>
      <c r="M33" s="45">
        <v>45</v>
      </c>
      <c r="N33" s="6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4"/>
      <c r="AB33" s="16"/>
      <c r="AC33" s="20"/>
    </row>
    <row r="34" spans="1:41" ht="20.25">
      <c r="A34" s="46" t="s">
        <v>37</v>
      </c>
      <c r="B34" s="49" t="s">
        <v>13</v>
      </c>
      <c r="C34" s="48">
        <v>32</v>
      </c>
      <c r="D34" s="43">
        <v>205606</v>
      </c>
      <c r="E34" s="43">
        <v>13848</v>
      </c>
      <c r="F34" s="43">
        <v>5128</v>
      </c>
      <c r="G34" s="43">
        <v>128545</v>
      </c>
      <c r="H34" s="43">
        <v>69033</v>
      </c>
      <c r="I34" s="43">
        <v>0</v>
      </c>
      <c r="J34" s="43">
        <v>0</v>
      </c>
      <c r="K34" s="43">
        <v>228208</v>
      </c>
      <c r="L34" s="43">
        <v>124505</v>
      </c>
      <c r="M34" s="45">
        <v>41</v>
      </c>
      <c r="N34" s="6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4"/>
      <c r="AB34" s="16"/>
      <c r="AC34" s="17"/>
    </row>
    <row r="35" spans="1:41" ht="20.25">
      <c r="A35" s="62" t="s">
        <v>38</v>
      </c>
      <c r="B35" s="63" t="s">
        <v>14</v>
      </c>
      <c r="C35" s="48">
        <v>59</v>
      </c>
      <c r="D35" s="43">
        <v>467722</v>
      </c>
      <c r="E35" s="43">
        <v>23575</v>
      </c>
      <c r="F35" s="43">
        <v>12279</v>
      </c>
      <c r="G35" s="43">
        <v>258534</v>
      </c>
      <c r="H35" s="43">
        <v>131992</v>
      </c>
      <c r="I35" s="43">
        <v>970</v>
      </c>
      <c r="J35" s="43">
        <v>2118</v>
      </c>
      <c r="K35" s="43">
        <v>361155</v>
      </c>
      <c r="L35" s="43">
        <v>187815</v>
      </c>
      <c r="M35" s="45">
        <v>80</v>
      </c>
      <c r="N35" s="6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4"/>
      <c r="AB35" s="16"/>
      <c r="AC35" s="17"/>
    </row>
    <row r="36" spans="1:41" ht="20.25">
      <c r="A36" s="62" t="s">
        <v>39</v>
      </c>
      <c r="B36" s="64" t="s">
        <v>15</v>
      </c>
      <c r="C36" s="48">
        <v>35</v>
      </c>
      <c r="D36" s="43">
        <v>298337</v>
      </c>
      <c r="E36" s="43">
        <v>12546</v>
      </c>
      <c r="F36" s="43">
        <v>6450</v>
      </c>
      <c r="G36" s="43">
        <v>116270</v>
      </c>
      <c r="H36" s="43">
        <v>69713</v>
      </c>
      <c r="I36" s="43">
        <v>6703</v>
      </c>
      <c r="J36" s="43">
        <v>9212</v>
      </c>
      <c r="K36" s="43">
        <v>157425</v>
      </c>
      <c r="L36" s="43">
        <v>102703</v>
      </c>
      <c r="M36" s="45">
        <v>46</v>
      </c>
      <c r="N36" s="6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4"/>
      <c r="AB36" s="18"/>
      <c r="AC36" s="17"/>
      <c r="AO36">
        <v>0</v>
      </c>
    </row>
    <row r="37" spans="1:41" ht="20.25">
      <c r="A37" s="65" t="s">
        <v>40</v>
      </c>
      <c r="B37" s="66" t="s">
        <v>72</v>
      </c>
      <c r="C37" s="48">
        <v>34</v>
      </c>
      <c r="D37" s="43">
        <v>273719</v>
      </c>
      <c r="E37" s="43">
        <v>13122</v>
      </c>
      <c r="F37" s="43">
        <v>7974</v>
      </c>
      <c r="G37" s="43">
        <v>123887</v>
      </c>
      <c r="H37" s="43">
        <v>80169</v>
      </c>
      <c r="I37" s="43">
        <v>508</v>
      </c>
      <c r="J37" s="43">
        <v>1017</v>
      </c>
      <c r="K37" s="43">
        <v>264587</v>
      </c>
      <c r="L37" s="43">
        <v>170471</v>
      </c>
      <c r="M37" s="45">
        <v>56</v>
      </c>
      <c r="N37" s="6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4"/>
      <c r="AB37" s="18"/>
      <c r="AC37" s="17"/>
    </row>
    <row r="38" spans="1:41" ht="20.25">
      <c r="A38" s="62" t="s">
        <v>42</v>
      </c>
      <c r="B38" s="66" t="s">
        <v>73</v>
      </c>
      <c r="C38" s="48">
        <v>32</v>
      </c>
      <c r="D38" s="43">
        <v>276707</v>
      </c>
      <c r="E38" s="43">
        <v>10215</v>
      </c>
      <c r="F38" s="43">
        <v>4905</v>
      </c>
      <c r="G38" s="43">
        <v>104769</v>
      </c>
      <c r="H38" s="43">
        <v>68059</v>
      </c>
      <c r="I38" s="43">
        <v>0</v>
      </c>
      <c r="J38" s="43">
        <v>0</v>
      </c>
      <c r="K38" s="43">
        <v>154595</v>
      </c>
      <c r="L38" s="43">
        <v>82545</v>
      </c>
      <c r="M38" s="45">
        <v>37</v>
      </c>
      <c r="N38" s="6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4"/>
      <c r="AB38" s="16"/>
      <c r="AC38" s="17"/>
    </row>
    <row r="39" spans="1:41" ht="20.25">
      <c r="A39" s="62" t="s">
        <v>45</v>
      </c>
      <c r="B39" s="66" t="s">
        <v>74</v>
      </c>
      <c r="C39" s="48">
        <v>47</v>
      </c>
      <c r="D39" s="67">
        <v>386057</v>
      </c>
      <c r="E39" s="43">
        <v>18269</v>
      </c>
      <c r="F39" s="43">
        <v>8925</v>
      </c>
      <c r="G39" s="43">
        <v>199878</v>
      </c>
      <c r="H39" s="43">
        <v>123182</v>
      </c>
      <c r="I39" s="43">
        <v>3317</v>
      </c>
      <c r="J39" s="43">
        <v>9592</v>
      </c>
      <c r="K39" s="43">
        <v>271253</v>
      </c>
      <c r="L39" s="43">
        <v>157212</v>
      </c>
      <c r="M39" s="45">
        <v>59</v>
      </c>
      <c r="N39" s="6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4"/>
      <c r="AB39" s="16"/>
      <c r="AC39" s="17"/>
    </row>
    <row r="40" spans="1:41" ht="20.25">
      <c r="A40" s="68" t="s">
        <v>41</v>
      </c>
      <c r="B40" s="66" t="s">
        <v>18</v>
      </c>
      <c r="C40" s="48">
        <v>56</v>
      </c>
      <c r="D40" s="43">
        <v>442973</v>
      </c>
      <c r="E40" s="43">
        <v>23443</v>
      </c>
      <c r="F40" s="43">
        <v>13134</v>
      </c>
      <c r="G40" s="43">
        <v>285148</v>
      </c>
      <c r="H40" s="43">
        <v>207864</v>
      </c>
      <c r="I40" s="43">
        <v>1207</v>
      </c>
      <c r="J40" s="43">
        <v>12120</v>
      </c>
      <c r="K40" s="43">
        <v>496859</v>
      </c>
      <c r="L40" s="43">
        <v>346735</v>
      </c>
      <c r="M40" s="45">
        <v>80</v>
      </c>
      <c r="N40" s="6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4"/>
      <c r="AB40" s="16"/>
      <c r="AC40" s="17"/>
    </row>
    <row r="41" spans="1:41" s="73" customFormat="1" ht="15">
      <c r="A41" s="26"/>
      <c r="B41" s="71" t="s">
        <v>75</v>
      </c>
      <c r="C41" s="27">
        <f>C42+C43+C44+C45+C46+C47+C48+C49+C50</f>
        <v>304</v>
      </c>
      <c r="D41" s="27">
        <f t="shared" ref="D41:AA41" si="4">D42+D43+D44+D45+D46+D47+D48+D49+D50</f>
        <v>2902408</v>
      </c>
      <c r="E41" s="27">
        <f t="shared" si="4"/>
        <v>106906</v>
      </c>
      <c r="F41" s="27">
        <f t="shared" si="4"/>
        <v>58179</v>
      </c>
      <c r="G41" s="27">
        <f t="shared" si="4"/>
        <v>876275</v>
      </c>
      <c r="H41" s="27">
        <f t="shared" si="4"/>
        <v>548415</v>
      </c>
      <c r="I41" s="27">
        <f t="shared" si="4"/>
        <v>2745</v>
      </c>
      <c r="J41" s="27">
        <f t="shared" si="4"/>
        <v>17039</v>
      </c>
      <c r="K41" s="27">
        <f t="shared" si="4"/>
        <v>1367185</v>
      </c>
      <c r="L41" s="27">
        <f t="shared" si="4"/>
        <v>794498</v>
      </c>
      <c r="M41" s="27">
        <f t="shared" si="4"/>
        <v>395</v>
      </c>
      <c r="N41" s="27">
        <f t="shared" si="4"/>
        <v>0</v>
      </c>
      <c r="O41" s="27">
        <f t="shared" si="4"/>
        <v>0</v>
      </c>
      <c r="P41" s="27">
        <f t="shared" si="4"/>
        <v>0</v>
      </c>
      <c r="Q41" s="27">
        <f t="shared" si="4"/>
        <v>0</v>
      </c>
      <c r="R41" s="27">
        <f t="shared" si="4"/>
        <v>0</v>
      </c>
      <c r="S41" s="27">
        <f t="shared" si="4"/>
        <v>0</v>
      </c>
      <c r="T41" s="27">
        <f t="shared" si="4"/>
        <v>0</v>
      </c>
      <c r="U41" s="27">
        <f t="shared" si="4"/>
        <v>0</v>
      </c>
      <c r="V41" s="27">
        <f t="shared" si="4"/>
        <v>0</v>
      </c>
      <c r="W41" s="27">
        <f t="shared" si="4"/>
        <v>0</v>
      </c>
      <c r="X41" s="27">
        <f t="shared" si="4"/>
        <v>0</v>
      </c>
      <c r="Y41" s="27">
        <f t="shared" si="4"/>
        <v>0</v>
      </c>
      <c r="Z41" s="27">
        <f t="shared" si="4"/>
        <v>0</v>
      </c>
      <c r="AA41" s="27">
        <f t="shared" si="4"/>
        <v>0</v>
      </c>
      <c r="AB41" s="72"/>
    </row>
    <row r="42" spans="1:41" ht="20.25">
      <c r="A42" s="62" t="s">
        <v>46</v>
      </c>
      <c r="B42" s="66" t="s">
        <v>4</v>
      </c>
      <c r="C42" s="48">
        <v>14</v>
      </c>
      <c r="D42" s="43">
        <v>105150</v>
      </c>
      <c r="E42" s="69">
        <v>5481</v>
      </c>
      <c r="F42" s="54">
        <v>2803</v>
      </c>
      <c r="G42" s="43">
        <v>44415</v>
      </c>
      <c r="H42" s="43">
        <v>23473</v>
      </c>
      <c r="I42" s="43">
        <v>399</v>
      </c>
      <c r="J42" s="48">
        <v>428</v>
      </c>
      <c r="K42" s="43">
        <v>91190</v>
      </c>
      <c r="L42" s="43">
        <v>29546</v>
      </c>
      <c r="M42" s="45">
        <v>18</v>
      </c>
      <c r="N42" s="6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4"/>
      <c r="AB42" s="16"/>
      <c r="AC42" s="20"/>
    </row>
    <row r="43" spans="1:41" ht="20.25">
      <c r="A43" s="62" t="s">
        <v>54</v>
      </c>
      <c r="B43" s="66" t="s">
        <v>6</v>
      </c>
      <c r="C43" s="48">
        <v>43</v>
      </c>
      <c r="D43" s="43">
        <v>344956</v>
      </c>
      <c r="E43" s="43">
        <v>18331</v>
      </c>
      <c r="F43" s="43">
        <v>11541</v>
      </c>
      <c r="G43" s="43">
        <v>124810</v>
      </c>
      <c r="H43" s="43">
        <v>94686</v>
      </c>
      <c r="I43" s="43">
        <v>1426</v>
      </c>
      <c r="J43" s="48">
        <v>2463</v>
      </c>
      <c r="K43" s="43">
        <v>134058</v>
      </c>
      <c r="L43" s="43">
        <v>95265</v>
      </c>
      <c r="M43" s="45">
        <v>54</v>
      </c>
      <c r="N43" s="6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4"/>
      <c r="AB43" s="16"/>
      <c r="AC43" s="17"/>
    </row>
    <row r="44" spans="1:41" ht="20.25">
      <c r="A44" s="62" t="s">
        <v>47</v>
      </c>
      <c r="B44" s="66" t="s">
        <v>7</v>
      </c>
      <c r="C44" s="48">
        <v>46</v>
      </c>
      <c r="D44" s="43">
        <v>401784</v>
      </c>
      <c r="E44" s="43">
        <v>13237</v>
      </c>
      <c r="F44" s="43">
        <v>6952</v>
      </c>
      <c r="G44" s="43">
        <v>103368</v>
      </c>
      <c r="H44" s="43">
        <v>71721</v>
      </c>
      <c r="I44" s="43">
        <v>0</v>
      </c>
      <c r="J44" s="48">
        <v>0</v>
      </c>
      <c r="K44" s="43">
        <v>125592</v>
      </c>
      <c r="L44" s="43">
        <v>90145</v>
      </c>
      <c r="M44" s="45">
        <v>52</v>
      </c>
      <c r="N44" s="6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4"/>
      <c r="AB44" s="16"/>
      <c r="AC44" s="17"/>
    </row>
    <row r="45" spans="1:41" ht="20.25">
      <c r="A45" s="46" t="s">
        <v>48</v>
      </c>
      <c r="B45" s="66" t="s">
        <v>76</v>
      </c>
      <c r="C45" s="48">
        <v>40</v>
      </c>
      <c r="D45" s="43">
        <v>407541</v>
      </c>
      <c r="E45" s="43">
        <v>13823</v>
      </c>
      <c r="F45" s="43">
        <v>6886</v>
      </c>
      <c r="G45" s="43">
        <v>125026</v>
      </c>
      <c r="H45" s="43">
        <v>77018</v>
      </c>
      <c r="I45" s="43">
        <v>0</v>
      </c>
      <c r="J45" s="48">
        <v>12398</v>
      </c>
      <c r="K45" s="43">
        <v>183583</v>
      </c>
      <c r="L45" s="43">
        <v>119024</v>
      </c>
      <c r="M45" s="45">
        <v>51</v>
      </c>
      <c r="N45" s="6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4"/>
      <c r="AB45" s="16"/>
      <c r="AC45" s="21"/>
    </row>
    <row r="46" spans="1:41" ht="20.25">
      <c r="A46" s="46" t="s">
        <v>49</v>
      </c>
      <c r="B46" s="66" t="s">
        <v>77</v>
      </c>
      <c r="C46" s="48">
        <v>36</v>
      </c>
      <c r="D46" s="43">
        <v>273775</v>
      </c>
      <c r="E46" s="43">
        <v>7790</v>
      </c>
      <c r="F46" s="43">
        <v>4285</v>
      </c>
      <c r="G46" s="43">
        <v>85368</v>
      </c>
      <c r="H46" s="43">
        <v>57549</v>
      </c>
      <c r="I46" s="43">
        <v>0</v>
      </c>
      <c r="J46" s="43">
        <v>0</v>
      </c>
      <c r="K46" s="43">
        <v>106868</v>
      </c>
      <c r="L46" s="43">
        <v>65128</v>
      </c>
      <c r="M46" s="45">
        <v>37</v>
      </c>
      <c r="N46" s="6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4"/>
      <c r="AB46" s="16"/>
      <c r="AC46" s="21"/>
    </row>
    <row r="47" spans="1:41" ht="20.25">
      <c r="A47" s="46" t="s">
        <v>50</v>
      </c>
      <c r="B47" s="66" t="s">
        <v>12</v>
      </c>
      <c r="C47" s="48">
        <v>36</v>
      </c>
      <c r="D47" s="43">
        <v>276416</v>
      </c>
      <c r="E47" s="43">
        <v>8677</v>
      </c>
      <c r="F47" s="43">
        <v>3996</v>
      </c>
      <c r="G47" s="43">
        <v>86031</v>
      </c>
      <c r="H47" s="43">
        <v>50407</v>
      </c>
      <c r="I47" s="43">
        <v>417</v>
      </c>
      <c r="J47" s="43">
        <v>653</v>
      </c>
      <c r="K47" s="43">
        <v>122499</v>
      </c>
      <c r="L47" s="43">
        <v>68112</v>
      </c>
      <c r="M47" s="45">
        <v>42</v>
      </c>
      <c r="N47" s="6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4"/>
      <c r="AB47" s="16"/>
      <c r="AC47" s="21"/>
    </row>
    <row r="48" spans="1:41" ht="20.25">
      <c r="A48" s="70" t="s">
        <v>51</v>
      </c>
      <c r="B48" s="66" t="s">
        <v>78</v>
      </c>
      <c r="C48" s="48">
        <v>30</v>
      </c>
      <c r="D48" s="43">
        <v>281381</v>
      </c>
      <c r="E48" s="43">
        <v>8637</v>
      </c>
      <c r="F48" s="43">
        <v>5357</v>
      </c>
      <c r="G48" s="43">
        <v>71533</v>
      </c>
      <c r="H48" s="43">
        <v>50110</v>
      </c>
      <c r="I48" s="43">
        <v>0</v>
      </c>
      <c r="J48" s="43">
        <v>0</v>
      </c>
      <c r="K48" s="43">
        <v>96328</v>
      </c>
      <c r="L48" s="43">
        <v>64950</v>
      </c>
      <c r="M48" s="45">
        <v>36</v>
      </c>
      <c r="N48" s="6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4"/>
      <c r="AB48" s="16"/>
      <c r="AC48" s="21"/>
    </row>
    <row r="49" spans="1:29" ht="16.5" customHeight="1">
      <c r="A49" s="46" t="s">
        <v>52</v>
      </c>
      <c r="B49" s="66" t="s">
        <v>17</v>
      </c>
      <c r="C49" s="48">
        <v>22</v>
      </c>
      <c r="D49" s="43">
        <v>232958</v>
      </c>
      <c r="E49" s="43">
        <v>9144</v>
      </c>
      <c r="F49" s="43">
        <v>3590</v>
      </c>
      <c r="G49" s="43">
        <v>74400</v>
      </c>
      <c r="H49" s="43">
        <v>36629</v>
      </c>
      <c r="I49" s="43">
        <v>503</v>
      </c>
      <c r="J49" s="43">
        <v>847</v>
      </c>
      <c r="K49" s="43">
        <v>154471</v>
      </c>
      <c r="L49" s="43">
        <v>63257</v>
      </c>
      <c r="M49" s="45">
        <v>32</v>
      </c>
      <c r="N49" s="6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4"/>
      <c r="AB49" s="16"/>
      <c r="AC49" s="17"/>
    </row>
    <row r="50" spans="1:29" ht="16.5" customHeight="1">
      <c r="A50" s="46">
        <v>37</v>
      </c>
      <c r="B50" s="35" t="s">
        <v>79</v>
      </c>
      <c r="C50" s="48">
        <v>37</v>
      </c>
      <c r="D50" s="43">
        <v>578447</v>
      </c>
      <c r="E50" s="43">
        <v>21786</v>
      </c>
      <c r="F50" s="43">
        <v>12769</v>
      </c>
      <c r="G50" s="43">
        <v>161324</v>
      </c>
      <c r="H50" s="43">
        <v>86822</v>
      </c>
      <c r="I50" s="43">
        <v>0</v>
      </c>
      <c r="J50" s="43">
        <v>250</v>
      </c>
      <c r="K50" s="43">
        <v>352596</v>
      </c>
      <c r="L50" s="43">
        <v>199071</v>
      </c>
      <c r="M50" s="45">
        <v>73</v>
      </c>
      <c r="N50" s="6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4"/>
      <c r="AB50" s="16"/>
      <c r="AC50" s="17"/>
    </row>
    <row r="51" spans="1:29" s="78" customFormat="1" ht="16.5" customHeight="1">
      <c r="A51" s="29"/>
      <c r="B51" s="81" t="s">
        <v>57</v>
      </c>
      <c r="C51" s="27">
        <f>C12+C14+C27+C41</f>
        <v>1307</v>
      </c>
      <c r="D51" s="27">
        <f t="shared" ref="D51:M51" si="5">D12+D14+D27+D41</f>
        <v>15377816</v>
      </c>
      <c r="E51" s="27">
        <f t="shared" si="5"/>
        <v>623262</v>
      </c>
      <c r="F51" s="27">
        <f t="shared" si="5"/>
        <v>292201</v>
      </c>
      <c r="G51" s="27">
        <f t="shared" si="5"/>
        <v>4851682</v>
      </c>
      <c r="H51" s="27">
        <f t="shared" si="5"/>
        <v>2898939</v>
      </c>
      <c r="I51" s="27">
        <f t="shared" si="5"/>
        <v>1079565</v>
      </c>
      <c r="J51" s="27">
        <f t="shared" si="5"/>
        <v>1510217</v>
      </c>
      <c r="K51" s="27">
        <f t="shared" si="5"/>
        <v>7980696</v>
      </c>
      <c r="L51" s="27">
        <f t="shared" si="5"/>
        <v>4445310</v>
      </c>
      <c r="M51" s="27">
        <f t="shared" si="5"/>
        <v>2263</v>
      </c>
      <c r="N51" s="30">
        <f t="shared" ref="N51:AA51" si="6">N12+N14+N27+N41</f>
        <v>0</v>
      </c>
      <c r="O51" s="30">
        <f t="shared" si="6"/>
        <v>0</v>
      </c>
      <c r="P51" s="30">
        <f t="shared" si="6"/>
        <v>0</v>
      </c>
      <c r="Q51" s="30">
        <f t="shared" si="6"/>
        <v>26</v>
      </c>
      <c r="R51" s="30">
        <f t="shared" si="6"/>
        <v>2</v>
      </c>
      <c r="S51" s="30">
        <f t="shared" si="6"/>
        <v>0</v>
      </c>
      <c r="T51" s="30">
        <f t="shared" si="6"/>
        <v>0</v>
      </c>
      <c r="U51" s="30">
        <f t="shared" si="6"/>
        <v>0</v>
      </c>
      <c r="V51" s="30">
        <f t="shared" si="6"/>
        <v>0</v>
      </c>
      <c r="W51" s="30">
        <f t="shared" si="6"/>
        <v>0</v>
      </c>
      <c r="X51" s="30">
        <f t="shared" si="6"/>
        <v>0</v>
      </c>
      <c r="Y51" s="30">
        <f t="shared" si="6"/>
        <v>0</v>
      </c>
      <c r="Z51" s="30">
        <f t="shared" si="6"/>
        <v>0</v>
      </c>
      <c r="AA51" s="30">
        <f t="shared" si="6"/>
        <v>0</v>
      </c>
      <c r="AB51" s="77"/>
    </row>
    <row r="52" spans="1:29" ht="15">
      <c r="A52" s="7"/>
      <c r="C52" s="14"/>
      <c r="F52" s="14"/>
      <c r="G52" s="14"/>
      <c r="H52" s="15"/>
      <c r="I52" s="15"/>
      <c r="K52" s="12"/>
      <c r="L52" s="12"/>
      <c r="M52" s="13"/>
      <c r="N52" s="7"/>
    </row>
    <row r="53" spans="1:29">
      <c r="B53" s="10"/>
      <c r="C53" s="10"/>
      <c r="D53" s="10"/>
      <c r="E53" s="10"/>
      <c r="F53" s="10"/>
      <c r="G53" s="10"/>
      <c r="H53" s="8"/>
      <c r="I53" s="33"/>
      <c r="J53" s="34"/>
      <c r="K53" s="8"/>
      <c r="L53" s="8"/>
      <c r="M53" s="32"/>
    </row>
    <row r="54" spans="1:29">
      <c r="B54" s="11"/>
      <c r="C54" s="10"/>
      <c r="D54" s="10"/>
      <c r="E54" s="10"/>
      <c r="F54" s="10"/>
      <c r="G54" s="10"/>
      <c r="H54" s="9"/>
      <c r="I54" s="9"/>
      <c r="J54" s="9"/>
      <c r="K54" s="8"/>
      <c r="L54" s="8"/>
    </row>
    <row r="55" spans="1:29">
      <c r="B55" s="10"/>
      <c r="C55" s="10"/>
      <c r="D55" s="10"/>
      <c r="E55" s="10"/>
      <c r="F55" s="10"/>
      <c r="G55" s="10"/>
      <c r="H55" s="9"/>
      <c r="I55" s="9"/>
      <c r="J55" s="9"/>
      <c r="K55" s="9"/>
      <c r="L55" s="9"/>
    </row>
  </sheetData>
  <phoneticPr fontId="0" type="noConversion"/>
  <pageMargins left="0.25" right="0.25" top="0.75" bottom="0.75" header="0.3" footer="0.3"/>
  <pageSetup paperSize="9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</vt:lpstr>
    </vt:vector>
  </TitlesOfParts>
  <Company>Library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Stranger</dc:creator>
  <cp:lastModifiedBy>Veronica B</cp:lastModifiedBy>
  <cp:lastPrinted>2022-03-17T08:13:38Z</cp:lastPrinted>
  <dcterms:created xsi:type="dcterms:W3CDTF">2008-03-12T21:17:02Z</dcterms:created>
  <dcterms:modified xsi:type="dcterms:W3CDTF">2022-03-17T08:14:13Z</dcterms:modified>
</cp:coreProperties>
</file>