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ors\Sait_BNRM\2023\martie\"/>
    </mc:Choice>
  </mc:AlternateContent>
  <bookViews>
    <workbookView xWindow="0" yWindow="0" windowWidth="23040" windowHeight="9072"/>
  </bookViews>
  <sheets>
    <sheet name="2021" sheetId="2" r:id="rId1"/>
  </sheets>
  <calcPr calcId="162913"/>
</workbook>
</file>

<file path=xl/calcChain.xml><?xml version="1.0" encoding="utf-8"?>
<calcChain xmlns="http://schemas.openxmlformats.org/spreadsheetml/2006/main">
  <c r="K6" i="2" l="1"/>
  <c r="K45" i="2" s="1"/>
  <c r="H35" i="2"/>
  <c r="H21" i="2"/>
  <c r="H8" i="2"/>
  <c r="H6" i="2"/>
  <c r="I8" i="2" l="1"/>
  <c r="D35" i="2" l="1"/>
  <c r="E35" i="2"/>
  <c r="F35" i="2"/>
  <c r="G35" i="2"/>
  <c r="I35" i="2"/>
  <c r="J35" i="2"/>
  <c r="L35" i="2"/>
  <c r="M35" i="2"/>
  <c r="D6" i="2"/>
  <c r="E6" i="2"/>
  <c r="F6" i="2"/>
  <c r="G6" i="2"/>
  <c r="I6" i="2"/>
  <c r="J6" i="2"/>
  <c r="L6" i="2"/>
  <c r="D8" i="2"/>
  <c r="E8" i="2"/>
  <c r="F8" i="2"/>
  <c r="G8" i="2"/>
  <c r="L8" i="2"/>
  <c r="M8" i="2"/>
  <c r="D21" i="2"/>
  <c r="E21" i="2"/>
  <c r="F21" i="2"/>
  <c r="G21" i="2"/>
  <c r="L21" i="2"/>
  <c r="M21" i="2"/>
  <c r="C35" i="2"/>
  <c r="C21" i="2"/>
  <c r="C8" i="2"/>
  <c r="C6" i="2"/>
  <c r="J45" i="2" l="1"/>
  <c r="H45" i="2"/>
  <c r="E45" i="2"/>
  <c r="G45" i="2"/>
  <c r="C45" i="2"/>
  <c r="F45" i="2"/>
  <c r="M45" i="2"/>
  <c r="I45" i="2"/>
  <c r="L45" i="2"/>
  <c r="D45" i="2"/>
</calcChain>
</file>

<file path=xl/sharedStrings.xml><?xml version="1.0" encoding="utf-8"?>
<sst xmlns="http://schemas.openxmlformats.org/spreadsheetml/2006/main" count="91" uniqueCount="89">
  <si>
    <t>nr. d/o</t>
  </si>
  <si>
    <t>Total utilizatori activi (mii u. m.)</t>
  </si>
  <si>
    <t>Total împrumuturi (mii u. m.)</t>
  </si>
  <si>
    <t>Total bibliotecari</t>
  </si>
  <si>
    <t>Basarabeasca</t>
  </si>
  <si>
    <t>Briceni</t>
  </si>
  <si>
    <t>Cahul</t>
  </si>
  <si>
    <t>Cantemir</t>
  </si>
  <si>
    <t>Criuleni</t>
  </si>
  <si>
    <t>Drochia</t>
  </si>
  <si>
    <t>Glodeni</t>
  </si>
  <si>
    <t>Ialoveni</t>
  </si>
  <si>
    <t>Leova</t>
  </si>
  <si>
    <t>Nisporeni</t>
  </si>
  <si>
    <t>Orhei</t>
  </si>
  <si>
    <t>Rezina</t>
  </si>
  <si>
    <t>Soroca</t>
  </si>
  <si>
    <t>Taraclia</t>
  </si>
  <si>
    <t>Ungheni</t>
  </si>
  <si>
    <t>Biblioteci total</t>
  </si>
  <si>
    <t xml:space="preserve"> din care copii până la 16 ani mii. </t>
  </si>
  <si>
    <t>Anenii Noi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</si>
  <si>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</si>
  <si>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</si>
  <si>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</si>
  <si>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</si>
  <si>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</si>
  <si>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</si>
  <si>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</si>
  <si>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</si>
  <si>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</si>
  <si>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</si>
  <si>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</si>
  <si>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13.</t>
  </si>
  <si>
    <t>14.</t>
  </si>
  <si>
    <t>19.</t>
  </si>
  <si>
    <t>20.</t>
  </si>
  <si>
    <t>22.</t>
  </si>
  <si>
    <t>23.</t>
  </si>
  <si>
    <t>24.</t>
  </si>
  <si>
    <t>25.</t>
  </si>
  <si>
    <t>28.</t>
  </si>
  <si>
    <t>26.</t>
  </si>
  <si>
    <t>17.</t>
  </si>
  <si>
    <t>18.</t>
  </si>
  <si>
    <t>27.</t>
  </si>
  <si>
    <t>29.</t>
  </si>
  <si>
    <t>31.</t>
  </si>
  <si>
    <t>32.</t>
  </si>
  <si>
    <t>33.</t>
  </si>
  <si>
    <t>34.</t>
  </si>
  <si>
    <t>35.</t>
  </si>
  <si>
    <t>36.</t>
  </si>
  <si>
    <t>16.</t>
  </si>
  <si>
    <t>30.</t>
  </si>
  <si>
    <t>Total vizitatori pe blog, site (mii)</t>
  </si>
  <si>
    <t>Total vizite virtuale pe blog, site (mii)</t>
  </si>
  <si>
    <t>Total</t>
  </si>
  <si>
    <t>Municipiul Chisinau</t>
  </si>
  <si>
    <t>Nord</t>
  </si>
  <si>
    <t>Municipiul Balti</t>
  </si>
  <si>
    <t>Donduseni</t>
  </si>
  <si>
    <t>Edinet</t>
  </si>
  <si>
    <t>Falesti</t>
  </si>
  <si>
    <t>Floresti</t>
  </si>
  <si>
    <t>Ocnita</t>
  </si>
  <si>
    <t>Riscani</t>
  </si>
  <si>
    <t>Singerei</t>
  </si>
  <si>
    <t>Centru</t>
  </si>
  <si>
    <t>Calarasi</t>
  </si>
  <si>
    <t>Dubasari</t>
  </si>
  <si>
    <t>Hincesti</t>
  </si>
  <si>
    <t>Straseni</t>
  </si>
  <si>
    <t>Soldanesti</t>
  </si>
  <si>
    <t>Telenesti</t>
  </si>
  <si>
    <t xml:space="preserve"> Sud</t>
  </si>
  <si>
    <t>Causeni</t>
  </si>
  <si>
    <t>Cimislia</t>
  </si>
  <si>
    <t>Stefan Voda</t>
  </si>
  <si>
    <t xml:space="preserve"> UTA Gagauzia</t>
  </si>
  <si>
    <t>21.</t>
  </si>
  <si>
    <t xml:space="preserve">din care copii până la 16 ani </t>
  </si>
  <si>
    <t xml:space="preserve">Total colecţii existente (mii u. m.) </t>
  </si>
  <si>
    <t>Intrări total (mii u. m.)</t>
  </si>
  <si>
    <t>Raionul</t>
  </si>
  <si>
    <t>Indicatori statistici privind activitatea bibliotecilor publice teritoriale din  Republica Moldova în anul 2022</t>
  </si>
  <si>
    <t xml:space="preserve">   Elaborat: POPA  Valentina, șef Centru de Statistică BNRM</t>
  </si>
  <si>
    <t xml:space="preserve">   Date de contact: Tel.: 022 22 240070, mob.069308091</t>
  </si>
  <si>
    <t xml:space="preserve">   E-mail: statistica@bnrm.md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</si>
</sst>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 Cyr"/>
      <charset val="204"/>
    </font>
    <font>
      <sz val="10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9"/>
      <color rgb="FF0070C0"/>
      <name val="Arial"/>
      <family val="2"/>
    </font>
    <font>
      <b/>
      <sz val="11"/>
      <color rgb="FF0070C0"/>
      <name val="Times New Roman"/>
      <family val="1"/>
      <charset val="204"/>
    </font>
    <font>
      <b/>
      <sz val="10"/>
      <color rgb="FF0070C0"/>
      <name val="Arial Cyr"/>
      <charset val="238"/>
    </font>
    <font>
      <b/>
      <sz val="9"/>
      <color rgb="FF0070C0"/>
      <name val="Arial"/>
      <family val="2"/>
      <charset val="204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0"/>
      <color rgb="FF0070C0"/>
      <name val="Arial Cyr"/>
      <charset val="204"/>
    </font>
    <font>
      <sz val="8"/>
      <color rgb="FFFF0000"/>
      <name val="Arial"/>
      <family val="2"/>
      <charset val="204"/>
    </font>
    <font>
      <sz val="10"/>
      <color rgb="FFFF0000"/>
      <name val="Arial Cyr"/>
      <charset val="204"/>
    </font>
    <font>
      <b/>
      <sz val="10"/>
      <color theme="1"/>
      <name val="Times New Roman"/>
      <family val="1"/>
    </font>
    <font>
      <sz val="11"/>
      <name val="Arial Cyr"/>
      <charset val="204"/>
    </font>
    <font>
      <b/>
      <sz val="11"/>
      <name val="Times New Roman"/>
      <family val="1"/>
      <charset val="204"/>
    </font>
    <font>
      <b/>
      <sz val="11"/>
      <name val="Arial Cyr"/>
      <charset val="204"/>
    </font>
    <font>
      <b/>
      <sz val="11"/>
      <color rgb="FFFF0000"/>
      <name val="Cambria"/>
      <family val="1"/>
      <scheme val="major"/>
    </font>
    <font>
      <sz val="10"/>
      <color theme="1"/>
      <name val="Arial Cyr"/>
      <charset val="204"/>
    </font>
    <font>
      <sz val="10"/>
      <color rgb="FFFF0000"/>
      <name val="Times New Roman"/>
      <family val="1"/>
    </font>
    <font>
      <b/>
      <sz val="11"/>
      <color rgb="FFFF0000"/>
      <name val="Arial Cyr"/>
      <charset val="204"/>
    </font>
    <font>
      <sz val="11"/>
      <color rgb="FFFF0000"/>
      <name val="Arial Cyr"/>
      <charset val="204"/>
    </font>
    <font>
      <sz val="11"/>
      <color theme="1"/>
      <name val="Arial Cyr"/>
      <charset val="204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5" fillId="0" borderId="0"/>
    <xf numFmtId="0" fontId="1" fillId="0" borderId="0" applyNumberFormat="0" applyFont="0" applyFill="0" applyBorder="0" applyAlignment="0" applyProtection="0">
      <alignment vertical="top"/>
    </xf>
  </cellStyleXfs>
  <cellXfs count="81">
    <xf numFmtId="0" fontId="0" fillId="0" borderId="0" xfId="0"/>
    <xf numFmtId="0" fontId="0" fillId="0" borderId="0" xfId="0" applyBorder="1"/>
    <xf numFmtId="0" fontId="4" fillId="0" borderId="0" xfId="0" applyFont="1"/>
    <xf numFmtId="0" fontId="6" fillId="0" borderId="0" xfId="1" applyFont="1" applyBorder="1"/>
    <xf numFmtId="0" fontId="6" fillId="0" borderId="0" xfId="1" applyFont="1"/>
    <xf numFmtId="0" fontId="7" fillId="0" borderId="0" xfId="0" applyFont="1"/>
    <xf numFmtId="0" fontId="12" fillId="0" borderId="0" xfId="1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0" borderId="0" xfId="1" applyFont="1"/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/>
    <xf numFmtId="0" fontId="9" fillId="0" borderId="1" xfId="0" applyFont="1" applyBorder="1"/>
    <xf numFmtId="0" fontId="18" fillId="0" borderId="1" xfId="0" applyNumberFormat="1" applyFont="1" applyFill="1" applyBorder="1" applyAlignment="1" applyProtection="1">
      <alignment horizontal="center" vertical="center"/>
    </xf>
    <xf numFmtId="0" fontId="18" fillId="0" borderId="3" xfId="0" applyFont="1" applyBorder="1" applyAlignment="1">
      <alignment horizontal="left" vertical="center" wrapText="1"/>
    </xf>
    <xf numFmtId="0" fontId="19" fillId="0" borderId="1" xfId="0" applyFont="1" applyBorder="1"/>
    <xf numFmtId="0" fontId="18" fillId="0" borderId="1" xfId="2" applyNumberFormat="1" applyFont="1" applyFill="1" applyBorder="1" applyAlignment="1" applyProtection="1">
      <alignment horizontal="center" vertical="center"/>
    </xf>
    <xf numFmtId="0" fontId="20" fillId="0" borderId="0" xfId="0" applyFont="1"/>
    <xf numFmtId="0" fontId="21" fillId="0" borderId="0" xfId="1" applyFont="1" applyBorder="1" applyAlignment="1">
      <alignment horizontal="center"/>
    </xf>
    <xf numFmtId="1" fontId="22" fillId="0" borderId="0" xfId="0" applyNumberFormat="1" applyFont="1" applyFill="1" applyAlignment="1">
      <alignment horizontal="center" vertical="top"/>
    </xf>
    <xf numFmtId="0" fontId="8" fillId="0" borderId="0" xfId="0" applyFont="1"/>
    <xf numFmtId="0" fontId="11" fillId="0" borderId="0" xfId="0" applyFont="1"/>
    <xf numFmtId="0" fontId="16" fillId="0" borderId="1" xfId="0" applyFont="1" applyBorder="1" applyAlignment="1">
      <alignment horizontal="left" vertical="center"/>
    </xf>
    <xf numFmtId="0" fontId="16" fillId="0" borderId="1" xfId="0" applyFont="1" applyBorder="1"/>
    <xf numFmtId="0" fontId="16" fillId="0" borderId="1" xfId="0" applyNumberFormat="1" applyFont="1" applyFill="1" applyBorder="1" applyAlignment="1" applyProtection="1">
      <alignment horizontal="center" vertical="center"/>
    </xf>
    <xf numFmtId="0" fontId="16" fillId="2" borderId="3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top" wrapText="1"/>
    </xf>
    <xf numFmtId="0" fontId="23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Border="1"/>
    <xf numFmtId="0" fontId="16" fillId="0" borderId="2" xfId="0" applyFont="1" applyFill="1" applyBorder="1"/>
    <xf numFmtId="0" fontId="8" fillId="0" borderId="2" xfId="0" applyFont="1" applyFill="1" applyBorder="1"/>
    <xf numFmtId="0" fontId="0" fillId="0" borderId="1" xfId="0" applyFont="1" applyBorder="1" applyAlignment="1">
      <alignment horizontal="left"/>
    </xf>
    <xf numFmtId="0" fontId="18" fillId="2" borderId="3" xfId="0" applyFont="1" applyFill="1" applyBorder="1" applyAlignment="1">
      <alignment horizontal="left" vertical="center" wrapText="1"/>
    </xf>
    <xf numFmtId="0" fontId="24" fillId="0" borderId="0" xfId="0" applyFont="1" applyBorder="1"/>
    <xf numFmtId="0" fontId="24" fillId="0" borderId="0" xfId="0" applyFont="1"/>
    <xf numFmtId="0" fontId="26" fillId="0" borderId="0" xfId="0" applyFont="1" applyBorder="1"/>
    <xf numFmtId="0" fontId="26" fillId="0" borderId="0" xfId="0" applyFont="1"/>
    <xf numFmtId="0" fontId="18" fillId="0" borderId="0" xfId="0" applyFont="1"/>
    <xf numFmtId="0" fontId="18" fillId="0" borderId="1" xfId="0" applyNumberFormat="1" applyFont="1" applyBorder="1" applyAlignment="1">
      <alignment horizontal="center" vertical="center"/>
    </xf>
    <xf numFmtId="0" fontId="27" fillId="0" borderId="1" xfId="0" applyFont="1" applyBorder="1"/>
    <xf numFmtId="0" fontId="16" fillId="0" borderId="3" xfId="0" applyFont="1" applyBorder="1" applyAlignment="1">
      <alignment horizontal="left" vertical="center" wrapText="1"/>
    </xf>
    <xf numFmtId="0" fontId="16" fillId="0" borderId="1" xfId="2" applyNumberFormat="1" applyFont="1" applyFill="1" applyBorder="1" applyAlignment="1" applyProtection="1">
      <alignment horizontal="center" vertical="center"/>
    </xf>
    <xf numFmtId="2" fontId="16" fillId="0" borderId="1" xfId="0" applyNumberFormat="1" applyFont="1" applyFill="1" applyBorder="1" applyAlignment="1" applyProtection="1">
      <alignment horizontal="center" vertical="center"/>
    </xf>
    <xf numFmtId="0" fontId="16" fillId="0" borderId="4" xfId="0" applyNumberFormat="1" applyFont="1" applyBorder="1" applyAlignment="1">
      <alignment horizontal="center" vertical="center" readingOrder="1"/>
    </xf>
    <xf numFmtId="0" fontId="16" fillId="0" borderId="5" xfId="0" applyNumberFormat="1" applyFont="1" applyFill="1" applyBorder="1" applyAlignment="1">
      <alignment horizontal="center" vertical="center" wrapText="1" readingOrder="1"/>
    </xf>
    <xf numFmtId="0" fontId="16" fillId="0" borderId="5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8" fillId="0" borderId="1" xfId="0" applyFont="1" applyBorder="1" applyAlignment="1">
      <alignment horizontal="center"/>
    </xf>
    <xf numFmtId="0" fontId="16" fillId="0" borderId="1" xfId="0" applyNumberFormat="1" applyFont="1" applyBorder="1" applyAlignment="1">
      <alignment horizontal="center" vertical="center"/>
    </xf>
    <xf numFmtId="0" fontId="16" fillId="2" borderId="1" xfId="0" applyNumberFormat="1" applyFont="1" applyFill="1" applyBorder="1" applyAlignment="1" applyProtection="1">
      <alignment horizontal="center" vertical="center"/>
    </xf>
    <xf numFmtId="2" fontId="29" fillId="0" borderId="1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28" fillId="0" borderId="0" xfId="0" applyFont="1" applyAlignment="1">
      <alignment horizontal="center"/>
    </xf>
    <xf numFmtId="0" fontId="16" fillId="0" borderId="2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2" borderId="3" xfId="0" applyFont="1" applyFill="1" applyBorder="1" applyAlignment="1">
      <alignment vertical="top" wrapText="1"/>
    </xf>
    <xf numFmtId="0" fontId="16" fillId="2" borderId="1" xfId="0" applyFont="1" applyFill="1" applyBorder="1" applyAlignment="1">
      <alignment horizontal="left" vertical="center" wrapText="1"/>
    </xf>
    <xf numFmtId="0" fontId="16" fillId="0" borderId="0" xfId="0" applyFont="1"/>
    <xf numFmtId="0" fontId="8" fillId="0" borderId="1" xfId="0" applyNumberFormat="1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0" fillId="0" borderId="0" xfId="0" applyFont="1"/>
    <xf numFmtId="0" fontId="22" fillId="0" borderId="0" xfId="0" applyFont="1"/>
    <xf numFmtId="0" fontId="31" fillId="0" borderId="0" xfId="0" applyFont="1"/>
    <xf numFmtId="0" fontId="24" fillId="0" borderId="0" xfId="0" applyFont="1" applyFill="1" applyBorder="1"/>
    <xf numFmtId="0" fontId="32" fillId="0" borderId="0" xfId="0" applyFont="1" applyBorder="1"/>
    <xf numFmtId="0" fontId="25" fillId="0" borderId="0" xfId="0" applyFont="1" applyBorder="1"/>
    <xf numFmtId="0" fontId="2" fillId="0" borderId="0" xfId="0" applyFont="1" applyBorder="1"/>
    <xf numFmtId="0" fontId="18" fillId="0" borderId="0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Border="1"/>
    <xf numFmtId="0" fontId="3" fillId="0" borderId="0" xfId="0" applyFont="1" applyBorder="1" applyAlignment="1">
      <alignment horizontal="center" wrapText="1"/>
    </xf>
    <xf numFmtId="0" fontId="3" fillId="0" borderId="0" xfId="0" applyFont="1" applyBorder="1"/>
    <xf numFmtId="0" fontId="0" fillId="0" borderId="0" xfId="0" applyAlignment="1">
      <alignment horizontal="right"/>
    </xf>
    <xf numFmtId="0" fontId="11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_Sheet3_1" xfId="1"/>
    <cellStyle name="Normal_Лист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9"/>
  <sheetViews>
    <sheetView tabSelected="1" workbookViewId="0">
      <selection activeCell="P13" sqref="P13"/>
    </sheetView>
  </sheetViews>
  <sheetFormatPr defaultRowHeight="13.8"/>
  <cols>
    <col min="1" max="1" width="3.6640625" customWidth="1"/>
    <col min="2" max="2" width="15.109375" customWidth="1"/>
    <col min="3" max="3" width="11.44140625" customWidth="1"/>
    <col min="4" max="4" width="11.6640625" customWidth="1"/>
    <col min="5" max="5" width="13.33203125" customWidth="1"/>
    <col min="6" max="6" width="12.44140625" customWidth="1"/>
    <col min="7" max="7" width="9.5546875" customWidth="1"/>
    <col min="8" max="9" width="12.109375" customWidth="1"/>
    <col min="10" max="10" width="10.5546875" customWidth="1"/>
    <col min="11" max="11" width="10.44140625" customWidth="1"/>
    <col min="12" max="12" width="12.6640625" customWidth="1"/>
    <col min="13" max="13" width="11.109375" customWidth="1"/>
    <col min="14" max="14" width="7.88671875" customWidth="1"/>
    <col min="15" max="15" width="14.5546875" customWidth="1"/>
    <col min="16" max="16" width="12.33203125" customWidth="1"/>
    <col min="17" max="17" width="12.88671875" customWidth="1"/>
    <col min="18" max="18" width="6.88671875" customWidth="1"/>
    <col min="19" max="19" width="6" customWidth="1"/>
    <col min="20" max="20" width="6.88671875" customWidth="1"/>
    <col min="21" max="21" width="10.33203125" customWidth="1"/>
    <col min="22" max="22" width="11.33203125" customWidth="1"/>
    <col min="23" max="23" width="7.88671875" customWidth="1"/>
    <col min="24" max="24" width="12" customWidth="1"/>
    <col min="25" max="25" width="8.6640625" customWidth="1"/>
    <col min="26" max="26" width="8.88671875" customWidth="1"/>
    <col min="27" max="27" width="7" customWidth="1"/>
    <col min="28" max="28" width="18.109375" style="36" customWidth="1"/>
    <col min="29" max="29" width="9.109375" style="65"/>
  </cols>
  <sheetData>
    <row r="1" spans="1:29">
      <c r="I1" s="76"/>
      <c r="J1" s="1"/>
      <c r="K1" s="22"/>
      <c r="L1" s="73"/>
      <c r="M1" s="1"/>
      <c r="N1" s="1"/>
    </row>
    <row r="2" spans="1:29">
      <c r="J2" s="1"/>
      <c r="K2" s="22"/>
      <c r="L2" s="73"/>
      <c r="M2" s="1"/>
    </row>
    <row r="3" spans="1:29" ht="17.399999999999999">
      <c r="B3" s="80" t="s">
        <v>85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</row>
    <row r="4" spans="1:29"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29" ht="68.25" customHeight="1">
      <c r="A5" s="10" t="s">
        <v>0</v>
      </c>
      <c r="B5" s="11" t="s">
        <v>84</v>
      </c>
      <c r="C5" s="11" t="s">
        <v>19</v>
      </c>
      <c r="D5" s="11" t="s">
        <v>82</v>
      </c>
      <c r="E5" s="11" t="s">
        <v>1</v>
      </c>
      <c r="F5" s="11" t="s">
        <v>20</v>
      </c>
      <c r="G5" s="11" t="s">
        <v>83</v>
      </c>
      <c r="H5" s="12" t="s">
        <v>20</v>
      </c>
      <c r="I5" s="12" t="s">
        <v>55</v>
      </c>
      <c r="J5" s="12" t="s">
        <v>56</v>
      </c>
      <c r="K5" s="11" t="s">
        <v>2</v>
      </c>
      <c r="L5" s="11" t="s">
        <v>81</v>
      </c>
      <c r="M5" s="11" t="s">
        <v>3</v>
      </c>
      <c r="N5" s="74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35"/>
    </row>
    <row r="6" spans="1:29" s="38" customFormat="1" ht="18.75" customHeight="1">
      <c r="A6" s="17"/>
      <c r="B6" s="39" t="s">
        <v>57</v>
      </c>
      <c r="C6" s="40">
        <f>C7</f>
        <v>50</v>
      </c>
      <c r="D6" s="40">
        <f t="shared" ref="D6:L6" si="0">D7</f>
        <v>4098055</v>
      </c>
      <c r="E6" s="40">
        <f t="shared" si="0"/>
        <v>158309</v>
      </c>
      <c r="F6" s="40">
        <f t="shared" si="0"/>
        <v>86924</v>
      </c>
      <c r="G6" s="40">
        <f t="shared" si="0"/>
        <v>1167656</v>
      </c>
      <c r="H6" s="40">
        <f t="shared" si="0"/>
        <v>614006</v>
      </c>
      <c r="I6" s="40">
        <f t="shared" si="0"/>
        <v>932318</v>
      </c>
      <c r="J6" s="40">
        <f t="shared" si="0"/>
        <v>1420340</v>
      </c>
      <c r="K6" s="40">
        <f t="shared" si="0"/>
        <v>1627332</v>
      </c>
      <c r="L6" s="40">
        <f t="shared" si="0"/>
        <v>798756</v>
      </c>
      <c r="M6" s="40">
        <v>596</v>
      </c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37"/>
      <c r="AC6" s="64"/>
    </row>
    <row r="7" spans="1:29" ht="24.75" customHeight="1">
      <c r="A7" s="24" t="s">
        <v>22</v>
      </c>
      <c r="B7" s="42" t="s">
        <v>58</v>
      </c>
      <c r="C7" s="50">
        <v>50</v>
      </c>
      <c r="D7" s="26">
        <v>4098055</v>
      </c>
      <c r="E7" s="26">
        <v>158309</v>
      </c>
      <c r="F7" s="51">
        <v>86924</v>
      </c>
      <c r="G7" s="26">
        <v>1167656</v>
      </c>
      <c r="H7" s="26">
        <v>614006</v>
      </c>
      <c r="I7" s="26">
        <v>932318</v>
      </c>
      <c r="J7" s="26">
        <v>1420340</v>
      </c>
      <c r="K7" s="26">
        <v>1627332</v>
      </c>
      <c r="L7" s="26">
        <v>798756</v>
      </c>
      <c r="M7" s="44">
        <v>602</v>
      </c>
      <c r="N7" s="75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35"/>
    </row>
    <row r="8" spans="1:29" s="38" customFormat="1" ht="18" customHeight="1">
      <c r="A8" s="17"/>
      <c r="B8" s="16" t="s">
        <v>59</v>
      </c>
      <c r="C8" s="18">
        <f>C9+C10+C11+C12+C13+C14+C15+C16+C17+C18+C19+C20</f>
        <v>444</v>
      </c>
      <c r="D8" s="18">
        <f t="shared" ref="D8:M8" si="1">D9+D10+D11+D12+D13+D14+D15+D16+D17+D18+D19+D20</f>
        <v>4216886</v>
      </c>
      <c r="E8" s="18">
        <f t="shared" si="1"/>
        <v>197182</v>
      </c>
      <c r="F8" s="18">
        <f t="shared" si="1"/>
        <v>81187</v>
      </c>
      <c r="G8" s="18">
        <f t="shared" si="1"/>
        <v>1349784</v>
      </c>
      <c r="H8" s="18">
        <f t="shared" si="1"/>
        <v>743550</v>
      </c>
      <c r="I8" s="18">
        <f t="shared" si="1"/>
        <v>53456</v>
      </c>
      <c r="J8" s="18">
        <v>178118</v>
      </c>
      <c r="K8" s="18">
        <v>2376511</v>
      </c>
      <c r="L8" s="18">
        <f t="shared" si="1"/>
        <v>1239799</v>
      </c>
      <c r="M8" s="18">
        <f t="shared" si="1"/>
        <v>620</v>
      </c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37"/>
      <c r="AC8" s="64"/>
    </row>
    <row r="9" spans="1:29" ht="15.6">
      <c r="A9" s="25" t="s">
        <v>23</v>
      </c>
      <c r="B9" s="42" t="s">
        <v>60</v>
      </c>
      <c r="C9" s="43">
        <v>7</v>
      </c>
      <c r="D9" s="26">
        <v>400308</v>
      </c>
      <c r="E9" s="26">
        <v>15922</v>
      </c>
      <c r="F9" s="26">
        <v>6908</v>
      </c>
      <c r="G9" s="26">
        <v>88968</v>
      </c>
      <c r="H9" s="26">
        <v>41162</v>
      </c>
      <c r="I9" s="26">
        <v>1239</v>
      </c>
      <c r="J9" s="26">
        <v>3928</v>
      </c>
      <c r="K9" s="61">
        <v>138522</v>
      </c>
      <c r="L9" s="26">
        <v>58865</v>
      </c>
      <c r="M9" s="44">
        <v>36</v>
      </c>
      <c r="N9" s="75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67"/>
    </row>
    <row r="10" spans="1:29" ht="15.6">
      <c r="A10" s="25" t="s">
        <v>24</v>
      </c>
      <c r="B10" s="27" t="s">
        <v>5</v>
      </c>
      <c r="C10" s="26">
        <v>31</v>
      </c>
      <c r="D10" s="45">
        <v>305463</v>
      </c>
      <c r="E10" s="46">
        <v>16584</v>
      </c>
      <c r="F10" s="47">
        <v>7183</v>
      </c>
      <c r="G10" s="26">
        <v>131695</v>
      </c>
      <c r="H10" s="48">
        <v>75257</v>
      </c>
      <c r="I10" s="49">
        <v>68</v>
      </c>
      <c r="J10" s="26">
        <v>174</v>
      </c>
      <c r="K10" s="61">
        <v>330071</v>
      </c>
      <c r="L10" s="26">
        <v>181092</v>
      </c>
      <c r="M10" s="44">
        <v>47</v>
      </c>
      <c r="N10" s="75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35"/>
    </row>
    <row r="11" spans="1:29" ht="15.6">
      <c r="A11" s="25" t="s">
        <v>25</v>
      </c>
      <c r="B11" s="28" t="s">
        <v>61</v>
      </c>
      <c r="C11" s="26">
        <v>22</v>
      </c>
      <c r="D11" s="26">
        <v>212936</v>
      </c>
      <c r="E11" s="26">
        <v>9177</v>
      </c>
      <c r="F11" s="26">
        <v>3478</v>
      </c>
      <c r="G11" s="26">
        <v>90848</v>
      </c>
      <c r="H11" s="26">
        <v>53697</v>
      </c>
      <c r="I11" s="26">
        <v>167</v>
      </c>
      <c r="J11" s="26">
        <v>890</v>
      </c>
      <c r="K11" s="61">
        <v>153516</v>
      </c>
      <c r="L11" s="26">
        <v>83705</v>
      </c>
      <c r="M11" s="44">
        <v>35</v>
      </c>
      <c r="N11" s="75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35"/>
    </row>
    <row r="12" spans="1:29" ht="15.6">
      <c r="A12" s="25" t="s">
        <v>26</v>
      </c>
      <c r="B12" s="27" t="s">
        <v>9</v>
      </c>
      <c r="C12" s="26">
        <v>33</v>
      </c>
      <c r="D12" s="26">
        <v>520710</v>
      </c>
      <c r="E12" s="26">
        <v>19306</v>
      </c>
      <c r="F12" s="26">
        <v>6872</v>
      </c>
      <c r="G12" s="26">
        <v>148912</v>
      </c>
      <c r="H12" s="26">
        <v>75371</v>
      </c>
      <c r="I12" s="26">
        <v>8033</v>
      </c>
      <c r="J12" s="26">
        <v>13148</v>
      </c>
      <c r="K12" s="61">
        <v>295025</v>
      </c>
      <c r="L12" s="26">
        <v>136163</v>
      </c>
      <c r="M12" s="44">
        <v>53</v>
      </c>
      <c r="N12" s="75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35"/>
    </row>
    <row r="13" spans="1:29" ht="15.6">
      <c r="A13" s="25" t="s">
        <v>27</v>
      </c>
      <c r="B13" s="27" t="s">
        <v>62</v>
      </c>
      <c r="C13" s="26">
        <v>45</v>
      </c>
      <c r="D13" s="26">
        <v>436051</v>
      </c>
      <c r="E13" s="26">
        <v>17965</v>
      </c>
      <c r="F13" s="26">
        <v>7367</v>
      </c>
      <c r="G13" s="26">
        <v>112970</v>
      </c>
      <c r="H13" s="26">
        <v>61941</v>
      </c>
      <c r="I13" s="26">
        <v>0</v>
      </c>
      <c r="J13" s="26">
        <v>0</v>
      </c>
      <c r="K13" s="61">
        <v>225185</v>
      </c>
      <c r="L13" s="26">
        <v>112812</v>
      </c>
      <c r="M13" s="44">
        <v>60</v>
      </c>
      <c r="N13" s="75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35"/>
    </row>
    <row r="14" spans="1:29" ht="15.6">
      <c r="A14" s="25" t="s">
        <v>28</v>
      </c>
      <c r="B14" s="27" t="s">
        <v>63</v>
      </c>
      <c r="C14" s="26">
        <v>51</v>
      </c>
      <c r="D14" s="26">
        <v>342758</v>
      </c>
      <c r="E14" s="26">
        <v>17375</v>
      </c>
      <c r="F14" s="26">
        <v>8540</v>
      </c>
      <c r="G14" s="26">
        <v>135570</v>
      </c>
      <c r="H14" s="26">
        <v>93025</v>
      </c>
      <c r="I14" s="26">
        <v>4489</v>
      </c>
      <c r="J14" s="26">
        <v>7742</v>
      </c>
      <c r="K14" s="61">
        <v>174001</v>
      </c>
      <c r="L14" s="26">
        <v>115774</v>
      </c>
      <c r="M14" s="44">
        <v>62</v>
      </c>
      <c r="N14" s="75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68"/>
    </row>
    <row r="15" spans="1:29" ht="15.6">
      <c r="A15" s="25" t="s">
        <v>29</v>
      </c>
      <c r="B15" s="27" t="s">
        <v>64</v>
      </c>
      <c r="C15" s="26">
        <v>55</v>
      </c>
      <c r="D15" s="26">
        <v>390606</v>
      </c>
      <c r="E15" s="47">
        <v>15857</v>
      </c>
      <c r="F15" s="47">
        <v>8079</v>
      </c>
      <c r="G15" s="26">
        <v>107463</v>
      </c>
      <c r="H15" s="26">
        <v>63901</v>
      </c>
      <c r="I15" s="26">
        <v>897</v>
      </c>
      <c r="J15" s="26">
        <v>3138</v>
      </c>
      <c r="K15" s="61">
        <v>190978</v>
      </c>
      <c r="L15" s="26">
        <v>115700</v>
      </c>
      <c r="M15" s="52">
        <v>64</v>
      </c>
      <c r="N15" s="75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35"/>
    </row>
    <row r="16" spans="1:29" ht="15.6">
      <c r="A16" s="25" t="s">
        <v>30</v>
      </c>
      <c r="B16" s="27" t="s">
        <v>10</v>
      </c>
      <c r="C16" s="26">
        <v>28</v>
      </c>
      <c r="D16" s="26">
        <v>315915</v>
      </c>
      <c r="E16" s="26">
        <v>11792</v>
      </c>
      <c r="F16" s="26">
        <v>5528</v>
      </c>
      <c r="G16" s="26">
        <v>87205</v>
      </c>
      <c r="H16" s="26">
        <v>52059</v>
      </c>
      <c r="I16" s="53">
        <v>5</v>
      </c>
      <c r="J16" s="26">
        <v>66</v>
      </c>
      <c r="K16" s="61">
        <v>135894</v>
      </c>
      <c r="L16" s="26">
        <v>71758</v>
      </c>
      <c r="M16" s="44">
        <v>46</v>
      </c>
      <c r="N16" s="75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35"/>
    </row>
    <row r="17" spans="1:38" ht="15.6">
      <c r="A17" s="25" t="s">
        <v>31</v>
      </c>
      <c r="B17" s="27" t="s">
        <v>65</v>
      </c>
      <c r="C17" s="26">
        <v>25</v>
      </c>
      <c r="D17" s="26">
        <v>303266</v>
      </c>
      <c r="E17" s="26">
        <v>10867</v>
      </c>
      <c r="F17" s="26">
        <v>4492</v>
      </c>
      <c r="G17" s="26">
        <v>107042</v>
      </c>
      <c r="H17" s="26">
        <v>49477</v>
      </c>
      <c r="I17" s="26">
        <v>80</v>
      </c>
      <c r="J17" s="26">
        <v>412</v>
      </c>
      <c r="K17" s="61">
        <v>185482</v>
      </c>
      <c r="L17" s="26">
        <v>85924</v>
      </c>
      <c r="M17" s="44">
        <v>39</v>
      </c>
      <c r="N17" s="75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35"/>
    </row>
    <row r="18" spans="1:38" ht="15.6">
      <c r="A18" s="25" t="s">
        <v>32</v>
      </c>
      <c r="B18" s="27" t="s">
        <v>66</v>
      </c>
      <c r="C18" s="26">
        <v>45</v>
      </c>
      <c r="D18" s="26">
        <v>310578</v>
      </c>
      <c r="E18" s="26">
        <v>16198</v>
      </c>
      <c r="F18" s="26">
        <v>6021</v>
      </c>
      <c r="G18" s="26">
        <v>92383</v>
      </c>
      <c r="H18" s="26">
        <v>47384</v>
      </c>
      <c r="I18" s="26">
        <v>756</v>
      </c>
      <c r="J18" s="26">
        <v>4720</v>
      </c>
      <c r="K18" s="61">
        <v>147200</v>
      </c>
      <c r="L18" s="26">
        <v>70686</v>
      </c>
      <c r="M18" s="44">
        <v>54</v>
      </c>
      <c r="N18" s="75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35"/>
    </row>
    <row r="19" spans="1:38" ht="15.6">
      <c r="A19" s="25" t="s">
        <v>33</v>
      </c>
      <c r="B19" s="27" t="s">
        <v>67</v>
      </c>
      <c r="C19" s="26">
        <v>46</v>
      </c>
      <c r="D19" s="26">
        <v>298822</v>
      </c>
      <c r="E19" s="26">
        <v>19643</v>
      </c>
      <c r="F19" s="26">
        <v>8221</v>
      </c>
      <c r="G19" s="26">
        <v>119616</v>
      </c>
      <c r="H19" s="26">
        <v>76220</v>
      </c>
      <c r="I19" s="26">
        <v>0</v>
      </c>
      <c r="J19" s="26">
        <v>0</v>
      </c>
      <c r="K19" s="61">
        <v>173699</v>
      </c>
      <c r="L19" s="26">
        <v>108533</v>
      </c>
      <c r="M19" s="44">
        <v>48</v>
      </c>
      <c r="N19" s="75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35"/>
    </row>
    <row r="20" spans="1:38" ht="15.6">
      <c r="A20" s="25" t="s">
        <v>34</v>
      </c>
      <c r="B20" s="28" t="s">
        <v>16</v>
      </c>
      <c r="C20" s="26">
        <v>56</v>
      </c>
      <c r="D20" s="26">
        <v>379473</v>
      </c>
      <c r="E20" s="26">
        <v>26496</v>
      </c>
      <c r="F20" s="26">
        <v>8498</v>
      </c>
      <c r="G20" s="26">
        <v>127112</v>
      </c>
      <c r="H20" s="26">
        <v>54056</v>
      </c>
      <c r="I20" s="26">
        <v>37722</v>
      </c>
      <c r="J20" s="26">
        <v>143900</v>
      </c>
      <c r="K20" s="62">
        <v>226938</v>
      </c>
      <c r="L20" s="26">
        <v>98787</v>
      </c>
      <c r="M20" s="44">
        <v>76</v>
      </c>
      <c r="N20" s="75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35"/>
    </row>
    <row r="21" spans="1:38" s="36" customFormat="1">
      <c r="A21" s="13"/>
      <c r="B21" s="34" t="s">
        <v>68</v>
      </c>
      <c r="C21" s="15">
        <f>C22+C23+C24+C25+C26+C27+C28+C29+C30+C31+C32+C33+C34</f>
        <v>502</v>
      </c>
      <c r="D21" s="15">
        <f t="shared" ref="D21:M21" si="2">D22+D23+D24+D25+D26+D27+D28+D29+D30+D31+D32+D33+D34</f>
        <v>3961968</v>
      </c>
      <c r="E21" s="15">
        <f t="shared" si="2"/>
        <v>200099</v>
      </c>
      <c r="F21" s="15">
        <f t="shared" si="2"/>
        <v>101342</v>
      </c>
      <c r="G21" s="15">
        <f t="shared" si="2"/>
        <v>2155488</v>
      </c>
      <c r="H21" s="15">
        <f t="shared" si="2"/>
        <v>1367448</v>
      </c>
      <c r="I21" s="15">
        <v>49719</v>
      </c>
      <c r="J21" s="15">
        <v>88858</v>
      </c>
      <c r="K21" s="15">
        <v>3223085</v>
      </c>
      <c r="L21" s="15">
        <f t="shared" si="2"/>
        <v>2027150</v>
      </c>
      <c r="M21" s="15">
        <f t="shared" si="2"/>
        <v>633</v>
      </c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35"/>
      <c r="AC21" s="66"/>
    </row>
    <row r="22" spans="1:38" ht="15.6">
      <c r="A22" s="25" t="s">
        <v>53</v>
      </c>
      <c r="B22" s="27" t="s">
        <v>21</v>
      </c>
      <c r="C22" s="26">
        <v>36</v>
      </c>
      <c r="D22" s="26">
        <v>265675</v>
      </c>
      <c r="E22" s="26">
        <v>9473</v>
      </c>
      <c r="F22" s="26">
        <v>4938</v>
      </c>
      <c r="G22" s="26">
        <v>93561</v>
      </c>
      <c r="H22" s="26">
        <v>63711</v>
      </c>
      <c r="I22" s="55">
        <v>0</v>
      </c>
      <c r="J22" s="55">
        <v>0</v>
      </c>
      <c r="K22" s="61">
        <v>122004</v>
      </c>
      <c r="L22" s="26">
        <v>78211</v>
      </c>
      <c r="M22" s="44">
        <v>35</v>
      </c>
      <c r="N22" s="75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35"/>
    </row>
    <row r="23" spans="1:38" ht="15.6">
      <c r="A23" s="25" t="s">
        <v>43</v>
      </c>
      <c r="B23" s="27" t="s">
        <v>69</v>
      </c>
      <c r="C23" s="29">
        <v>39</v>
      </c>
      <c r="D23" s="56">
        <v>242237</v>
      </c>
      <c r="E23" s="26">
        <v>11024</v>
      </c>
      <c r="F23" s="26">
        <v>6170</v>
      </c>
      <c r="G23" s="26">
        <v>92958</v>
      </c>
      <c r="H23" s="26">
        <v>62345</v>
      </c>
      <c r="I23" s="26">
        <v>0</v>
      </c>
      <c r="J23" s="26">
        <v>0</v>
      </c>
      <c r="K23" s="61">
        <v>112812</v>
      </c>
      <c r="L23" s="26">
        <v>78357</v>
      </c>
      <c r="M23" s="44">
        <v>47</v>
      </c>
      <c r="N23" s="75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35"/>
    </row>
    <row r="24" spans="1:38" ht="15.6">
      <c r="A24" s="25" t="s">
        <v>44</v>
      </c>
      <c r="B24" s="27" t="s">
        <v>8</v>
      </c>
      <c r="C24" s="26">
        <v>30</v>
      </c>
      <c r="D24" s="26">
        <v>230680</v>
      </c>
      <c r="E24" s="26">
        <v>12972</v>
      </c>
      <c r="F24" s="26">
        <v>6698</v>
      </c>
      <c r="G24" s="26">
        <v>135482</v>
      </c>
      <c r="H24" s="26">
        <v>89058</v>
      </c>
      <c r="I24" s="26">
        <v>3082</v>
      </c>
      <c r="J24" s="26">
        <v>7011</v>
      </c>
      <c r="K24" s="61">
        <v>270836</v>
      </c>
      <c r="L24" s="26">
        <v>169284</v>
      </c>
      <c r="M24" s="44">
        <v>33</v>
      </c>
      <c r="N24" s="75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35"/>
    </row>
    <row r="25" spans="1:38" ht="15.6">
      <c r="A25" s="25" t="s">
        <v>35</v>
      </c>
      <c r="B25" s="27" t="s">
        <v>70</v>
      </c>
      <c r="C25" s="29">
        <v>17</v>
      </c>
      <c r="D25" s="26">
        <v>113005</v>
      </c>
      <c r="E25" s="26">
        <v>7158</v>
      </c>
      <c r="F25" s="26">
        <v>4252</v>
      </c>
      <c r="G25" s="26">
        <v>54690</v>
      </c>
      <c r="H25" s="26">
        <v>36237</v>
      </c>
      <c r="I25" s="26">
        <v>933</v>
      </c>
      <c r="J25" s="26">
        <v>1683</v>
      </c>
      <c r="K25" s="61">
        <v>65510</v>
      </c>
      <c r="L25" s="26">
        <v>38430</v>
      </c>
      <c r="M25" s="44">
        <v>16</v>
      </c>
      <c r="N25" s="75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35"/>
    </row>
    <row r="26" spans="1:38" ht="15.6">
      <c r="A26" s="25" t="s">
        <v>36</v>
      </c>
      <c r="B26" s="27" t="s">
        <v>71</v>
      </c>
      <c r="C26" s="26">
        <v>54</v>
      </c>
      <c r="D26" s="26">
        <v>450451</v>
      </c>
      <c r="E26" s="26">
        <v>18051</v>
      </c>
      <c r="F26" s="26">
        <v>9367</v>
      </c>
      <c r="G26" s="26">
        <v>201871</v>
      </c>
      <c r="H26" s="57">
        <v>130728</v>
      </c>
      <c r="I26" s="26">
        <v>0</v>
      </c>
      <c r="J26" s="26">
        <v>7225</v>
      </c>
      <c r="K26" s="61">
        <v>179901</v>
      </c>
      <c r="L26" s="26">
        <v>121973</v>
      </c>
      <c r="M26" s="44">
        <v>70</v>
      </c>
      <c r="N26" s="75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35"/>
    </row>
    <row r="27" spans="1:38" ht="15.6">
      <c r="A27" s="25" t="s">
        <v>80</v>
      </c>
      <c r="B27" s="27" t="s">
        <v>11</v>
      </c>
      <c r="C27" s="26">
        <v>33</v>
      </c>
      <c r="D27" s="26">
        <v>327401</v>
      </c>
      <c r="E27" s="26">
        <v>19081</v>
      </c>
      <c r="F27" s="26">
        <v>10565</v>
      </c>
      <c r="G27" s="26">
        <v>156008</v>
      </c>
      <c r="H27" s="26">
        <v>112601</v>
      </c>
      <c r="I27" s="26">
        <v>536</v>
      </c>
      <c r="J27" s="26">
        <v>3284</v>
      </c>
      <c r="K27" s="61">
        <v>297952</v>
      </c>
      <c r="L27" s="26">
        <v>215118</v>
      </c>
      <c r="M27" s="44">
        <v>47</v>
      </c>
      <c r="N27" s="75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35"/>
    </row>
    <row r="28" spans="1:38" ht="15.6">
      <c r="A28" s="25" t="s">
        <v>37</v>
      </c>
      <c r="B28" s="27" t="s">
        <v>13</v>
      </c>
      <c r="C28" s="26">
        <v>30</v>
      </c>
      <c r="D28" s="26">
        <v>202519</v>
      </c>
      <c r="E28" s="26">
        <v>14197</v>
      </c>
      <c r="F28" s="26">
        <v>5319</v>
      </c>
      <c r="G28" s="26">
        <v>138398</v>
      </c>
      <c r="H28" s="26">
        <v>79227</v>
      </c>
      <c r="I28" s="26">
        <v>0</v>
      </c>
      <c r="J28" s="26">
        <v>0</v>
      </c>
      <c r="K28" s="61">
        <v>240772</v>
      </c>
      <c r="L28" s="26">
        <v>133453</v>
      </c>
      <c r="M28" s="44">
        <v>39</v>
      </c>
      <c r="N28" s="75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35"/>
    </row>
    <row r="29" spans="1:38" ht="15.6">
      <c r="A29" s="30" t="s">
        <v>38</v>
      </c>
      <c r="B29" s="58" t="s">
        <v>14</v>
      </c>
      <c r="C29" s="26">
        <v>59</v>
      </c>
      <c r="D29" s="26">
        <v>461077</v>
      </c>
      <c r="E29" s="26">
        <v>27374</v>
      </c>
      <c r="F29" s="26">
        <v>12028</v>
      </c>
      <c r="G29" s="26">
        <v>331201</v>
      </c>
      <c r="H29" s="26">
        <v>171450</v>
      </c>
      <c r="I29" s="26">
        <v>539</v>
      </c>
      <c r="J29" s="26">
        <v>1580</v>
      </c>
      <c r="K29" s="61">
        <v>441649</v>
      </c>
      <c r="L29" s="26">
        <v>235142</v>
      </c>
      <c r="M29" s="44">
        <v>80</v>
      </c>
      <c r="N29" s="75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35"/>
    </row>
    <row r="30" spans="1:38" ht="15.6">
      <c r="A30" s="30" t="s">
        <v>39</v>
      </c>
      <c r="B30" s="59" t="s">
        <v>15</v>
      </c>
      <c r="C30" s="26">
        <v>35</v>
      </c>
      <c r="D30" s="26">
        <v>298352</v>
      </c>
      <c r="E30" s="26">
        <v>14931</v>
      </c>
      <c r="F30" s="26">
        <v>7395</v>
      </c>
      <c r="G30" s="26">
        <v>118951</v>
      </c>
      <c r="H30" s="26">
        <v>73138</v>
      </c>
      <c r="I30" s="26">
        <v>8335</v>
      </c>
      <c r="J30" s="26">
        <v>14296</v>
      </c>
      <c r="K30" s="61">
        <v>157935</v>
      </c>
      <c r="L30" s="26">
        <v>100439</v>
      </c>
      <c r="M30" s="44">
        <v>46</v>
      </c>
      <c r="N30" s="75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67"/>
      <c r="AL30">
        <v>0</v>
      </c>
    </row>
    <row r="31" spans="1:38" ht="15.6">
      <c r="A31" s="31" t="s">
        <v>40</v>
      </c>
      <c r="B31" s="27" t="s">
        <v>72</v>
      </c>
      <c r="C31" s="26">
        <v>34</v>
      </c>
      <c r="D31" s="26">
        <v>270119</v>
      </c>
      <c r="E31" s="26">
        <v>12890</v>
      </c>
      <c r="F31" s="26">
        <v>7470</v>
      </c>
      <c r="G31" s="26">
        <v>153322</v>
      </c>
      <c r="H31" s="26">
        <v>103126</v>
      </c>
      <c r="I31" s="26">
        <v>453</v>
      </c>
      <c r="J31" s="26">
        <v>787</v>
      </c>
      <c r="K31" s="61">
        <v>298996</v>
      </c>
      <c r="L31" s="26">
        <v>200672</v>
      </c>
      <c r="M31" s="44">
        <v>52</v>
      </c>
      <c r="N31" s="75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67"/>
    </row>
    <row r="32" spans="1:38" ht="15.6">
      <c r="A32" s="30" t="s">
        <v>42</v>
      </c>
      <c r="B32" s="27" t="s">
        <v>73</v>
      </c>
      <c r="C32" s="26">
        <v>32</v>
      </c>
      <c r="D32" s="26">
        <v>277308</v>
      </c>
      <c r="E32" s="26">
        <v>9882</v>
      </c>
      <c r="F32" s="26">
        <v>4416</v>
      </c>
      <c r="G32" s="26">
        <v>115458</v>
      </c>
      <c r="H32" s="26">
        <v>69311</v>
      </c>
      <c r="I32" s="26">
        <v>0</v>
      </c>
      <c r="J32" s="26">
        <v>0</v>
      </c>
      <c r="K32" s="61">
        <v>147901</v>
      </c>
      <c r="L32" s="26">
        <v>85121</v>
      </c>
      <c r="M32" s="44">
        <v>34</v>
      </c>
      <c r="N32" s="75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35"/>
    </row>
    <row r="33" spans="1:29" ht="15.6">
      <c r="A33" s="30" t="s">
        <v>45</v>
      </c>
      <c r="B33" s="27" t="s">
        <v>74</v>
      </c>
      <c r="C33" s="26">
        <v>47</v>
      </c>
      <c r="D33" s="56">
        <v>386232</v>
      </c>
      <c r="E33" s="26">
        <v>18861</v>
      </c>
      <c r="F33" s="26">
        <v>9070</v>
      </c>
      <c r="G33" s="26">
        <v>232142</v>
      </c>
      <c r="H33" s="26">
        <v>137082</v>
      </c>
      <c r="I33" s="26">
        <v>34600</v>
      </c>
      <c r="J33" s="26">
        <v>42085</v>
      </c>
      <c r="K33" s="61">
        <v>355298</v>
      </c>
      <c r="L33" s="26">
        <v>195389</v>
      </c>
      <c r="M33" s="44">
        <v>56</v>
      </c>
      <c r="N33" s="75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35"/>
    </row>
    <row r="34" spans="1:29" ht="15.6">
      <c r="A34" s="32" t="s">
        <v>41</v>
      </c>
      <c r="B34" s="27" t="s">
        <v>18</v>
      </c>
      <c r="C34" s="26">
        <v>56</v>
      </c>
      <c r="D34" s="26">
        <v>436912</v>
      </c>
      <c r="E34" s="26">
        <v>24205</v>
      </c>
      <c r="F34" s="26">
        <v>13654</v>
      </c>
      <c r="G34" s="26">
        <v>331446</v>
      </c>
      <c r="H34" s="26">
        <v>239434</v>
      </c>
      <c r="I34" s="26">
        <v>1241</v>
      </c>
      <c r="J34" s="26">
        <v>10907</v>
      </c>
      <c r="K34" s="61">
        <v>531519</v>
      </c>
      <c r="L34" s="26">
        <v>375561</v>
      </c>
      <c r="M34" s="44">
        <v>78</v>
      </c>
      <c r="N34" s="75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35"/>
    </row>
    <row r="35" spans="1:29" s="36" customFormat="1">
      <c r="A35" s="14"/>
      <c r="B35" s="34" t="s">
        <v>75</v>
      </c>
      <c r="C35" s="15">
        <f>C36+C37+C38+C39+C40+C41+C42+C43+C44</f>
        <v>301</v>
      </c>
      <c r="D35" s="15">
        <f t="shared" ref="D35:M35" si="3">D36+D37+D38+D39+D40+D41+D42+D43+D44</f>
        <v>2886803</v>
      </c>
      <c r="E35" s="15">
        <f t="shared" si="3"/>
        <v>114908</v>
      </c>
      <c r="F35" s="15">
        <f t="shared" si="3"/>
        <v>61046</v>
      </c>
      <c r="G35" s="15">
        <f t="shared" si="3"/>
        <v>978623</v>
      </c>
      <c r="H35" s="15">
        <f t="shared" si="3"/>
        <v>598107</v>
      </c>
      <c r="I35" s="15">
        <f t="shared" si="3"/>
        <v>2394</v>
      </c>
      <c r="J35" s="15">
        <f t="shared" si="3"/>
        <v>10853</v>
      </c>
      <c r="K35" s="15">
        <v>1381510</v>
      </c>
      <c r="L35" s="15">
        <f t="shared" si="3"/>
        <v>815392</v>
      </c>
      <c r="M35" s="15">
        <f t="shared" si="3"/>
        <v>386</v>
      </c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35"/>
      <c r="AC35" s="66"/>
    </row>
    <row r="36" spans="1:29" ht="15.6">
      <c r="A36" s="30" t="s">
        <v>46</v>
      </c>
      <c r="B36" s="27" t="s">
        <v>4</v>
      </c>
      <c r="C36" s="26">
        <v>14</v>
      </c>
      <c r="D36" s="26">
        <v>105820</v>
      </c>
      <c r="E36" s="54">
        <v>6861</v>
      </c>
      <c r="F36" s="49">
        <v>3037</v>
      </c>
      <c r="G36" s="26">
        <v>45130</v>
      </c>
      <c r="H36" s="26">
        <v>28504</v>
      </c>
      <c r="I36" s="26">
        <v>361</v>
      </c>
      <c r="J36" s="26">
        <v>497</v>
      </c>
      <c r="K36" s="61">
        <v>96154</v>
      </c>
      <c r="L36" s="26">
        <v>30961</v>
      </c>
      <c r="M36" s="44">
        <v>17</v>
      </c>
      <c r="N36" s="75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35"/>
    </row>
    <row r="37" spans="1:29" ht="15.6">
      <c r="A37" s="30" t="s">
        <v>54</v>
      </c>
      <c r="B37" s="27" t="s">
        <v>6</v>
      </c>
      <c r="C37" s="26">
        <v>43</v>
      </c>
      <c r="D37" s="26">
        <v>346734</v>
      </c>
      <c r="E37" s="26">
        <v>19187</v>
      </c>
      <c r="F37" s="26">
        <v>11338</v>
      </c>
      <c r="G37" s="26">
        <v>167419</v>
      </c>
      <c r="H37" s="26">
        <v>106420</v>
      </c>
      <c r="I37" s="26">
        <v>1211</v>
      </c>
      <c r="J37" s="26">
        <v>1868</v>
      </c>
      <c r="K37" s="61">
        <v>138601</v>
      </c>
      <c r="L37" s="26">
        <v>100955</v>
      </c>
      <c r="M37" s="44">
        <v>52</v>
      </c>
      <c r="N37" s="75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35"/>
    </row>
    <row r="38" spans="1:29" ht="15.6">
      <c r="A38" s="30" t="s">
        <v>47</v>
      </c>
      <c r="B38" s="27" t="s">
        <v>7</v>
      </c>
      <c r="C38" s="26">
        <v>46</v>
      </c>
      <c r="D38" s="26">
        <v>400803</v>
      </c>
      <c r="E38" s="26">
        <v>15554</v>
      </c>
      <c r="F38" s="26">
        <v>8543</v>
      </c>
      <c r="G38" s="26">
        <v>110524</v>
      </c>
      <c r="H38" s="26">
        <v>74904</v>
      </c>
      <c r="I38" s="26">
        <v>0</v>
      </c>
      <c r="J38" s="26">
        <v>0</v>
      </c>
      <c r="K38" s="61">
        <v>117243</v>
      </c>
      <c r="L38" s="26">
        <v>87890</v>
      </c>
      <c r="M38" s="44">
        <v>54</v>
      </c>
      <c r="N38" s="75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35"/>
    </row>
    <row r="39" spans="1:29" ht="15.6">
      <c r="A39" s="25" t="s">
        <v>48</v>
      </c>
      <c r="B39" s="27" t="s">
        <v>76</v>
      </c>
      <c r="C39" s="26">
        <v>40</v>
      </c>
      <c r="D39" s="26">
        <v>402269</v>
      </c>
      <c r="E39" s="26">
        <v>12773</v>
      </c>
      <c r="F39" s="26">
        <v>6660</v>
      </c>
      <c r="G39" s="26">
        <v>134080</v>
      </c>
      <c r="H39" s="26">
        <v>79747</v>
      </c>
      <c r="I39" s="26">
        <v>312</v>
      </c>
      <c r="J39" s="26">
        <v>4647</v>
      </c>
      <c r="K39" s="61">
        <v>184528</v>
      </c>
      <c r="L39" s="26">
        <v>121101</v>
      </c>
      <c r="M39" s="44">
        <v>50</v>
      </c>
      <c r="N39" s="75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35"/>
    </row>
    <row r="40" spans="1:29" ht="15.6">
      <c r="A40" s="25" t="s">
        <v>49</v>
      </c>
      <c r="B40" s="27" t="s">
        <v>77</v>
      </c>
      <c r="C40" s="26">
        <v>35</v>
      </c>
      <c r="D40" s="26">
        <v>270492</v>
      </c>
      <c r="E40" s="26">
        <v>8949</v>
      </c>
      <c r="F40" s="26">
        <v>4510</v>
      </c>
      <c r="G40" s="26">
        <v>97399</v>
      </c>
      <c r="H40" s="26">
        <v>65938</v>
      </c>
      <c r="I40" s="26">
        <v>0</v>
      </c>
      <c r="J40" s="26">
        <v>0</v>
      </c>
      <c r="K40" s="61">
        <v>113367</v>
      </c>
      <c r="L40" s="26">
        <v>69165</v>
      </c>
      <c r="M40" s="44">
        <v>38</v>
      </c>
      <c r="N40" s="75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35"/>
    </row>
    <row r="41" spans="1:29" ht="15.6">
      <c r="A41" s="25" t="s">
        <v>50</v>
      </c>
      <c r="B41" s="27" t="s">
        <v>12</v>
      </c>
      <c r="C41" s="26">
        <v>36</v>
      </c>
      <c r="D41" s="26">
        <v>272850</v>
      </c>
      <c r="E41" s="26">
        <v>8953</v>
      </c>
      <c r="F41" s="26">
        <v>3899</v>
      </c>
      <c r="G41" s="26">
        <v>90661</v>
      </c>
      <c r="H41" s="26">
        <v>50679</v>
      </c>
      <c r="I41" s="26">
        <v>142</v>
      </c>
      <c r="J41" s="26">
        <v>3084</v>
      </c>
      <c r="K41" s="61">
        <v>118610</v>
      </c>
      <c r="L41" s="26">
        <v>62106</v>
      </c>
      <c r="M41" s="44">
        <v>40</v>
      </c>
      <c r="N41" s="75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35"/>
    </row>
    <row r="42" spans="1:29" ht="15.6">
      <c r="A42" s="33" t="s">
        <v>51</v>
      </c>
      <c r="B42" s="27" t="s">
        <v>78</v>
      </c>
      <c r="C42" s="26">
        <v>30</v>
      </c>
      <c r="D42" s="26">
        <v>279940</v>
      </c>
      <c r="E42" s="26">
        <v>8277</v>
      </c>
      <c r="F42" s="26">
        <v>4861</v>
      </c>
      <c r="G42" s="26">
        <v>74401</v>
      </c>
      <c r="H42" s="26">
        <v>50006</v>
      </c>
      <c r="I42" s="26">
        <v>0</v>
      </c>
      <c r="J42" s="26">
        <v>0</v>
      </c>
      <c r="K42" s="61">
        <v>88727</v>
      </c>
      <c r="L42" s="26">
        <v>62190</v>
      </c>
      <c r="M42" s="44">
        <v>33</v>
      </c>
      <c r="N42" s="75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35"/>
    </row>
    <row r="43" spans="1:29" ht="16.5" customHeight="1">
      <c r="A43" s="25" t="s">
        <v>52</v>
      </c>
      <c r="B43" s="27" t="s">
        <v>17</v>
      </c>
      <c r="C43" s="26">
        <v>22</v>
      </c>
      <c r="D43" s="26">
        <v>234219</v>
      </c>
      <c r="E43" s="26">
        <v>10947</v>
      </c>
      <c r="F43" s="26">
        <v>4074</v>
      </c>
      <c r="G43" s="26">
        <v>78842</v>
      </c>
      <c r="H43" s="26">
        <v>43201</v>
      </c>
      <c r="I43" s="26">
        <v>368</v>
      </c>
      <c r="J43" s="26">
        <v>757</v>
      </c>
      <c r="K43" s="61">
        <v>159938</v>
      </c>
      <c r="L43" s="26">
        <v>71250</v>
      </c>
      <c r="M43" s="44">
        <v>30</v>
      </c>
      <c r="N43" s="75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35"/>
    </row>
    <row r="44" spans="1:29" ht="16.5" customHeight="1">
      <c r="A44" s="25">
        <v>37</v>
      </c>
      <c r="B44" s="60" t="s">
        <v>79</v>
      </c>
      <c r="C44" s="26">
        <v>35</v>
      </c>
      <c r="D44" s="26">
        <v>573676</v>
      </c>
      <c r="E44" s="26">
        <v>23407</v>
      </c>
      <c r="F44" s="26">
        <v>14124</v>
      </c>
      <c r="G44" s="26">
        <v>180167</v>
      </c>
      <c r="H44" s="26">
        <v>98708</v>
      </c>
      <c r="I44" s="26">
        <v>0</v>
      </c>
      <c r="J44" s="26">
        <v>0</v>
      </c>
      <c r="K44" s="61">
        <v>364342</v>
      </c>
      <c r="L44" s="26">
        <v>209774</v>
      </c>
      <c r="M44" s="44">
        <v>72</v>
      </c>
      <c r="N44" s="75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35"/>
    </row>
    <row r="45" spans="1:29" s="38" customFormat="1" ht="16.5" customHeight="1">
      <c r="A45" s="17"/>
      <c r="B45" s="41" t="s">
        <v>57</v>
      </c>
      <c r="C45" s="15">
        <f>C6+C8+C21+C35</f>
        <v>1297</v>
      </c>
      <c r="D45" s="15">
        <f t="shared" ref="D45:M45" si="4">D6+D8+D21+D35</f>
        <v>15163712</v>
      </c>
      <c r="E45" s="15">
        <f t="shared" si="4"/>
        <v>670498</v>
      </c>
      <c r="F45" s="15">
        <f t="shared" si="4"/>
        <v>330499</v>
      </c>
      <c r="G45" s="15">
        <f t="shared" si="4"/>
        <v>5651551</v>
      </c>
      <c r="H45" s="15">
        <f t="shared" si="4"/>
        <v>3323111</v>
      </c>
      <c r="I45" s="15">
        <f t="shared" si="4"/>
        <v>1037887</v>
      </c>
      <c r="J45" s="15">
        <f t="shared" si="4"/>
        <v>1698169</v>
      </c>
      <c r="K45" s="15">
        <f t="shared" si="4"/>
        <v>8608438</v>
      </c>
      <c r="L45" s="15">
        <f t="shared" si="4"/>
        <v>4881097</v>
      </c>
      <c r="M45" s="15">
        <f t="shared" si="4"/>
        <v>2235</v>
      </c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37"/>
      <c r="AC45" s="64"/>
    </row>
    <row r="46" spans="1:29" ht="15">
      <c r="A46" s="2"/>
      <c r="C46" s="8"/>
      <c r="F46" s="8"/>
      <c r="G46" s="8"/>
      <c r="H46" s="9"/>
      <c r="I46" s="9"/>
      <c r="K46" s="6"/>
      <c r="L46" s="6"/>
      <c r="M46" s="7"/>
      <c r="N46" s="2"/>
    </row>
    <row r="47" spans="1:29">
      <c r="B47" s="23" t="s">
        <v>86</v>
      </c>
      <c r="C47" s="77"/>
      <c r="D47" s="78"/>
      <c r="E47" s="78"/>
      <c r="F47" s="5"/>
      <c r="G47" s="5"/>
      <c r="H47" s="3"/>
      <c r="I47" s="63"/>
      <c r="J47" s="63"/>
      <c r="K47" s="3"/>
      <c r="L47" s="3"/>
      <c r="M47" s="19"/>
    </row>
    <row r="48" spans="1:29">
      <c r="B48" s="23" t="s">
        <v>87</v>
      </c>
      <c r="C48" s="23"/>
      <c r="D48" s="23"/>
      <c r="E48" s="23"/>
      <c r="F48" s="5"/>
      <c r="G48" s="5"/>
      <c r="H48" s="4"/>
      <c r="I48" s="4"/>
      <c r="J48" s="4"/>
      <c r="K48" s="3"/>
      <c r="L48" s="3"/>
    </row>
    <row r="49" spans="2:12">
      <c r="B49" s="23" t="s">
        <v>88</v>
      </c>
      <c r="C49" s="23"/>
      <c r="D49" s="79"/>
      <c r="E49" s="79"/>
      <c r="F49" s="5"/>
      <c r="G49" s="20"/>
      <c r="H49" s="21"/>
      <c r="I49" s="4"/>
      <c r="J49" s="4"/>
      <c r="K49" s="4"/>
      <c r="L49" s="4"/>
    </row>
  </sheetData>
  <mergeCells count="1">
    <mergeCell ref="B3:M3"/>
  </mergeCells>
  <phoneticPr fontId="0" type="noConversion"/>
  <pageMargins left="0.25" right="0.25" top="0.75" bottom="0.75" header="0.3" footer="0.3"/>
  <pageSetup paperSize="9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Company>Library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Stranger</dc:creator>
  <cp:lastModifiedBy>Admin</cp:lastModifiedBy>
  <cp:lastPrinted>2022-03-17T08:13:38Z</cp:lastPrinted>
  <dcterms:created xsi:type="dcterms:W3CDTF">2008-03-12T21:17:02Z</dcterms:created>
  <dcterms:modified xsi:type="dcterms:W3CDTF">2023-03-21T07:46:16Z</dcterms:modified>
</cp:coreProperties>
</file>